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本级基本支出表(经济分类）" sheetId="9" r:id="rId4"/>
    <sheet name="一般公共预算税收返还和转移支付表(分项目）" sheetId="5" r:id="rId5"/>
    <sheet name="一般公共预算税收返还和转移支付表(分地区）" sheetId="8" r:id="rId6"/>
    <sheet name="政府一般性债务限额和余额情况表" sheetId="6" r:id="rId7"/>
  </sheets>
  <definedNames>
    <definedName name="_xlnm._FilterDatabase" localSheetId="2" hidden="1">'一般公共预算本级支出表（功能分类）'!$D$7:$E$1811</definedName>
    <definedName name="_xlnm.Print_Area" localSheetId="3">'一般公共预算本级基本支出表(经济分类）'!$A$1:$S$447</definedName>
    <definedName name="_xlnm.Print_Titles" localSheetId="3">'一般公共预算本级基本支出表(经济分类）'!$1:$5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sz val="9"/>
            <rFont val="宋体"/>
            <charset val="134"/>
          </rPr>
          <t>admin:
根据执行对应分析填列</t>
        </r>
      </text>
    </comment>
  </commentList>
</comments>
</file>

<file path=xl/sharedStrings.xml><?xml version="1.0" encoding="utf-8"?>
<sst xmlns="http://schemas.openxmlformats.org/spreadsheetml/2006/main" count="6326" uniqueCount="3986">
  <si>
    <t>2023年全县一般公共预算收入表</t>
  </si>
  <si>
    <t>单位：万元</t>
  </si>
  <si>
    <t>项      目</t>
  </si>
  <si>
    <t>预算数</t>
  </si>
  <si>
    <t>一、税收收入</t>
  </si>
  <si>
    <t>1.增值税</t>
  </si>
  <si>
    <t>2.营业税</t>
  </si>
  <si>
    <t>3.企业所得税</t>
  </si>
  <si>
    <t>4.个人所得税</t>
  </si>
  <si>
    <t>5.资源税</t>
  </si>
  <si>
    <t>6.城市维护建设税</t>
  </si>
  <si>
    <t>7.房产税</t>
  </si>
  <si>
    <t>8.城镇土地使用税</t>
  </si>
  <si>
    <t>9.耕地占用税</t>
  </si>
  <si>
    <t>10.契税</t>
  </si>
  <si>
    <t>11.其他税收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</si>
  <si>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</si>
  <si>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</si>
  <si>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</si>
  <si>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</si>
  <si>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</si>
  <si>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</si>
  <si>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</si>
  <si>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</si>
  <si>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</si>
  <si>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</si>
  <si>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</si>
  <si>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</si>
  <si>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</si>
  <si>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2023年华容县一般公共预算支出表</t>
  </si>
  <si>
    <t>项  目</t>
  </si>
  <si>
    <t>2023年预算数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</si>
  <si>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</si>
  <si>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</si>
  <si>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</si>
  <si>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</si>
  <si>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</si>
  <si>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</si>
  <si>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</si>
  <si>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</si>
  <si>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</si>
  <si>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</si>
  <si>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</si>
  <si>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</si>
  <si>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</si>
  <si>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</si>
  <si>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</si>
  <si>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</si>
  <si>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</si>
  <si>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</si>
  <si>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</si>
  <si>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</si>
  <si>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</si>
  <si>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</si>
  <si>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</si>
  <si>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</si>
  <si>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</si>
  <si>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</si>
  <si>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</si>
  <si>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</si>
  <si>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华容县2023年一般公共预算本级支出</t>
  </si>
  <si>
    <t>功能科目</t>
  </si>
  <si>
    <t>科目编码</t>
  </si>
  <si>
    <t>项目</t>
  </si>
  <si>
    <t>2023年综合计划</t>
  </si>
  <si>
    <t>类</t>
  </si>
  <si>
    <t>款</t>
  </si>
  <si>
    <t>项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</si>
  <si>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</si>
  <si>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</si>
  <si>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</si>
  <si>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</si>
  <si>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</si>
  <si>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</si>
  <si>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</si>
  <si>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</si>
  <si>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</si>
  <si>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</si>
  <si>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</si>
  <si>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</si>
  <si>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</si>
  <si>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</si>
  <si>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</si>
  <si>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</si>
  <si>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</si>
  <si>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</si>
  <si>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</si>
  <si>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</si>
  <si>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</si>
  <si>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</si>
  <si>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</si>
  <si>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</si>
  <si>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</si>
  <si>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</si>
  <si>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</si>
  <si>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</si>
  <si>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</si>
  <si>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</si>
  <si>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</si>
  <si>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</si>
  <si>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</si>
  <si>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</si>
  <si>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</si>
  <si>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</si>
  <si>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</si>
  <si>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</si>
  <si>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</si>
  <si>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</si>
  <si>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</si>
  <si>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</si>
  <si>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</si>
  <si>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</si>
  <si>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</si>
  <si>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</si>
  <si>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</si>
  <si>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</si>
  <si>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</si>
  <si>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专项业务活动</t>
  </si>
  <si>
    <t>2010306</t>
  </si>
  <si>
    <t xml:space="preserve">    政务公开审批</t>
  </si>
  <si>
    <t>2010308</t>
  </si>
  <si>
    <t xml:space="preserve">    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</si>
  <si>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</si>
  <si>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</si>
  <si>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</si>
  <si>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</si>
  <si>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</si>
  <si>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</si>
  <si>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</si>
  <si>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</si>
  <si>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</si>
  <si>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</si>
  <si>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</si>
  <si>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</si>
  <si>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</si>
  <si>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</si>
  <si>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</si>
  <si>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</si>
  <si>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</si>
  <si>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</si>
  <si>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</si>
  <si>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</si>
  <si>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</si>
  <si>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</si>
  <si>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</si>
  <si>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</si>
  <si>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</si>
  <si>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</si>
  <si>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</si>
  <si>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</si>
  <si>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</si>
  <si>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</si>
  <si>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</si>
  <si>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</si>
  <si>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</si>
  <si>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</si>
  <si>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</si>
  <si>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</si>
  <si>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</si>
  <si>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</si>
  <si>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</si>
  <si>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</si>
  <si>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</si>
  <si>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</si>
  <si>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</si>
  <si>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</si>
  <si>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</si>
  <si>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</si>
  <si>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</si>
  <si>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</si>
  <si>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</si>
  <si>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</si>
  <si>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</si>
  <si>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</si>
  <si>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</si>
  <si>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</si>
  <si>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</si>
  <si>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</si>
  <si>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</si>
  <si>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</si>
  <si>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</si>
  <si>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</si>
  <si>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 税收事务</t>
  </si>
  <si>
    <t>2010701</t>
  </si>
  <si>
    <t>2010702</t>
  </si>
  <si>
    <t xml:space="preserve">    一般行政管理事务</t>
  </si>
  <si>
    <t>2010703</t>
  </si>
  <si>
    <t xml:space="preserve">    机关服务</t>
  </si>
  <si>
    <t>2010704</t>
  </si>
  <si>
    <t xml:space="preserve">    税务办案</t>
  </si>
  <si>
    <t>2010705</t>
  </si>
  <si>
    <t xml:space="preserve">    发票管理及税务登记</t>
  </si>
  <si>
    <t>2010706</t>
  </si>
  <si>
    <t xml:space="preserve">    代扣代收代征税款手续费</t>
  </si>
  <si>
    <t>2010707</t>
  </si>
  <si>
    <t xml:space="preserve">    税务宣传</t>
  </si>
  <si>
    <t>2010708</t>
  </si>
  <si>
    <t xml:space="preserve">    协税护税</t>
  </si>
  <si>
    <t>2010709</t>
  </si>
  <si>
    <t xml:space="preserve">    信息化建设</t>
  </si>
  <si>
    <t>2010750</t>
  </si>
  <si>
    <t xml:space="preserve">    事业运行</t>
  </si>
  <si>
    <t>2010799</t>
  </si>
  <si>
    <t xml:space="preserve">    其他税收事务支出</t>
  </si>
  <si>
    <t>20108</t>
  </si>
  <si>
    <t xml:space="preserve">  审计事务</t>
  </si>
  <si>
    <t>2010801</t>
  </si>
  <si>
    <t>2010802</t>
  </si>
  <si>
    <t>2010803</t>
  </si>
  <si>
    <t>2010804</t>
  </si>
  <si>
    <t xml:space="preserve">    审计业务</t>
  </si>
  <si>
    <t>2010805</t>
  </si>
  <si>
    <t xml:space="preserve">    审计管理</t>
  </si>
  <si>
    <t>2010806</t>
  </si>
  <si>
    <t>2010850</t>
  </si>
  <si>
    <t>2010899</t>
  </si>
  <si>
    <t xml:space="preserve">    其他审计事务支出</t>
  </si>
  <si>
    <t>20109</t>
  </si>
  <si>
    <t xml:space="preserve">  海关事务</t>
  </si>
  <si>
    <t>2010901</t>
  </si>
  <si>
    <t>2010902</t>
  </si>
  <si>
    <t>2010903</t>
  </si>
  <si>
    <t>2010905</t>
  </si>
  <si>
    <t xml:space="preserve">    缉私办案</t>
  </si>
  <si>
    <t>2010907</t>
  </si>
  <si>
    <t xml:space="preserve">    口岸管理</t>
  </si>
  <si>
    <t>2010908</t>
  </si>
  <si>
    <t>2010909</t>
  </si>
  <si>
    <t xml:space="preserve">    海关关务</t>
  </si>
  <si>
    <t>2010910</t>
  </si>
  <si>
    <t xml:space="preserve">    关税征管</t>
  </si>
  <si>
    <t>2010911</t>
  </si>
  <si>
    <t xml:space="preserve">    海关监管</t>
  </si>
  <si>
    <t>2010912</t>
  </si>
  <si>
    <t xml:space="preserve">    检验检疫</t>
  </si>
  <si>
    <t>2010950</t>
  </si>
  <si>
    <t>2010999</t>
  </si>
  <si>
    <t xml:space="preserve">    其他海关事务支出</t>
  </si>
  <si>
    <t>20110</t>
  </si>
  <si>
    <t xml:space="preserve">  人力资源事务</t>
  </si>
  <si>
    <t>2011001</t>
  </si>
  <si>
    <t>2011002</t>
  </si>
  <si>
    <t>2011003</t>
  </si>
  <si>
    <t>2011004</t>
  </si>
  <si>
    <t xml:space="preserve">    政府特殊津贴</t>
  </si>
  <si>
    <t>2011005</t>
  </si>
  <si>
    <t xml:space="preserve">    资助留学回国人员</t>
  </si>
  <si>
    <t>2011007</t>
  </si>
  <si>
    <t xml:space="preserve">    博士后日常经费</t>
  </si>
  <si>
    <t>2011008</t>
  </si>
  <si>
    <t xml:space="preserve">    引进人才费用</t>
  </si>
  <si>
    <t>2011050</t>
  </si>
  <si>
    <t>2011099</t>
  </si>
  <si>
    <t xml:space="preserve">    其他人力资源事务支出</t>
  </si>
  <si>
    <t>20111</t>
  </si>
  <si>
    <t xml:space="preserve">  纪检监察事务</t>
  </si>
  <si>
    <t>2011101</t>
  </si>
  <si>
    <t>2011102</t>
  </si>
  <si>
    <t>2011103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</si>
  <si>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</si>
  <si>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</si>
  <si>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</si>
  <si>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</si>
  <si>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</si>
  <si>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中央巡视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</si>
  <si>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</si>
  <si>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</si>
  <si>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</si>
  <si>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</si>
  <si>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</si>
  <si>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</si>
  <si>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</si>
  <si>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2011303</t>
  </si>
  <si>
    <t>2011304</t>
  </si>
  <si>
    <t xml:space="preserve">    对外贸易管理</t>
  </si>
  <si>
    <t>2011305</t>
  </si>
  <si>
    <t xml:space="preserve">    国际经济合作</t>
  </si>
  <si>
    <t>2011306</t>
  </si>
  <si>
    <t xml:space="preserve">    外资管理</t>
  </si>
  <si>
    <t>2011307</t>
  </si>
  <si>
    <t xml:space="preserve">    国内贸易管理</t>
  </si>
  <si>
    <t>2011308</t>
  </si>
  <si>
    <t xml:space="preserve">    招商引资</t>
  </si>
  <si>
    <t>2011350</t>
  </si>
  <si>
    <t>2011399</t>
  </si>
  <si>
    <t xml:space="preserve">    其他商贸事务支出</t>
  </si>
  <si>
    <t>20114</t>
  </si>
  <si>
    <t xml:space="preserve">  知识产权事务</t>
  </si>
  <si>
    <t>2011401</t>
  </si>
  <si>
    <t>2011402</t>
  </si>
  <si>
    <t>2011403</t>
  </si>
  <si>
    <t>2011404</t>
  </si>
  <si>
    <t xml:space="preserve">    专利审批</t>
  </si>
  <si>
    <t>2011405</t>
  </si>
  <si>
    <t xml:space="preserve">    国家知识产权战略</t>
  </si>
  <si>
    <t>2011406</t>
  </si>
  <si>
    <t xml:space="preserve">    专利试点和产业化推进</t>
  </si>
  <si>
    <t>2011408</t>
  </si>
  <si>
    <t xml:space="preserve">    国际组织专项活动</t>
  </si>
  <si>
    <t>2011409</t>
  </si>
  <si>
    <t xml:space="preserve">    知识产权宏观管理</t>
  </si>
  <si>
    <t>2011410</t>
  </si>
  <si>
    <t xml:space="preserve">    商标管理</t>
  </si>
  <si>
    <t>2011411</t>
  </si>
  <si>
    <t xml:space="preserve">    原产地地理标志管理</t>
  </si>
  <si>
    <t>2011450</t>
  </si>
  <si>
    <t>2011499</t>
  </si>
  <si>
    <t xml:space="preserve">    其他知识产权事务支出</t>
  </si>
  <si>
    <t>20123</t>
  </si>
  <si>
    <t xml:space="preserve">  民族事务</t>
  </si>
  <si>
    <t>2012301</t>
  </si>
  <si>
    <t>2012302</t>
  </si>
  <si>
    <t>2012303</t>
  </si>
  <si>
    <t>2012304</t>
  </si>
  <si>
    <t xml:space="preserve">    民族工作专项</t>
  </si>
  <si>
    <t>2012350</t>
  </si>
  <si>
    <t>2012399</t>
  </si>
  <si>
    <t xml:space="preserve">    其他民族事务支出</t>
  </si>
  <si>
    <t>20125</t>
  </si>
  <si>
    <t xml:space="preserve">  港澳台事务</t>
  </si>
  <si>
    <t>2012501</t>
  </si>
  <si>
    <t>2012502</t>
  </si>
  <si>
    <t>2012503</t>
  </si>
  <si>
    <t>2012504</t>
  </si>
  <si>
    <t xml:space="preserve">    港澳事务</t>
  </si>
  <si>
    <t>2012505</t>
  </si>
  <si>
    <t xml:space="preserve">    台湾事务</t>
  </si>
  <si>
    <t>2012550</t>
  </si>
  <si>
    <t>2012599</t>
  </si>
  <si>
    <t xml:space="preserve">    其他港澳台事务支出</t>
  </si>
  <si>
    <t>20126</t>
  </si>
  <si>
    <t xml:space="preserve">  档案事务</t>
  </si>
  <si>
    <t>2012601</t>
  </si>
  <si>
    <t>2012602</t>
  </si>
  <si>
    <t>2012603</t>
  </si>
  <si>
    <t>2012604</t>
  </si>
  <si>
    <t xml:space="preserve">    档案馆</t>
  </si>
  <si>
    <t>2012699</t>
  </si>
  <si>
    <t xml:space="preserve">    其他档案事务支出</t>
  </si>
  <si>
    <t>20128</t>
  </si>
  <si>
    <t xml:space="preserve">  民主党派及工商联事务</t>
  </si>
  <si>
    <t>2012801</t>
  </si>
  <si>
    <t>2012802</t>
  </si>
  <si>
    <t>2012803</t>
  </si>
  <si>
    <t>2012804</t>
  </si>
  <si>
    <t xml:space="preserve">    参政议政</t>
  </si>
  <si>
    <t>2012850</t>
  </si>
  <si>
    <t>2012899</t>
  </si>
  <si>
    <t xml:space="preserve">    其他民主党派及工商联事务支出</t>
  </si>
  <si>
    <t>20129</t>
  </si>
  <si>
    <t xml:space="preserve">  群众团体事务</t>
  </si>
  <si>
    <t>2012901</t>
  </si>
  <si>
    <t>2012902</t>
  </si>
  <si>
    <t>2012906</t>
  </si>
  <si>
    <t xml:space="preserve">    工会事务</t>
  </si>
  <si>
    <t>2012950</t>
  </si>
  <si>
    <t>2012999</t>
  </si>
  <si>
    <t xml:space="preserve">    其他群众团体事务支出</t>
  </si>
  <si>
    <t>20131</t>
  </si>
  <si>
    <t xml:space="preserve">  党委办公厅(室)及相关机构事务</t>
  </si>
  <si>
    <t>2013101</t>
  </si>
  <si>
    <t>2013102</t>
  </si>
  <si>
    <t>2013103</t>
  </si>
  <si>
    <t>2013105</t>
  </si>
  <si>
    <t xml:space="preserve">    专项业务</t>
  </si>
  <si>
    <t>2013150</t>
  </si>
  <si>
    <t>2013199</t>
  </si>
  <si>
    <t xml:space="preserve">    其他党委办公厅(室)及相关机构事务支出</t>
  </si>
  <si>
    <t>20132</t>
  </si>
  <si>
    <t xml:space="preserve">  组织事务</t>
  </si>
  <si>
    <t>2013201</t>
  </si>
  <si>
    <t>2013202</t>
  </si>
  <si>
    <t>2013203</t>
  </si>
  <si>
    <t>2013204</t>
  </si>
  <si>
    <t xml:space="preserve">    公务员事务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</si>
  <si>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</si>
  <si>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</si>
  <si>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</si>
  <si>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</si>
  <si>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</si>
  <si>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</si>
  <si>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</si>
  <si>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2013303</t>
  </si>
  <si>
    <t>2013350</t>
  </si>
  <si>
    <t>2013399</t>
  </si>
  <si>
    <t xml:space="preserve">    其他宣传事务支出</t>
  </si>
  <si>
    <t>20134</t>
  </si>
  <si>
    <t xml:space="preserve">  统战事务</t>
  </si>
  <si>
    <t>2013401</t>
  </si>
  <si>
    <t>2013402</t>
  </si>
  <si>
    <t>2013403</t>
  </si>
  <si>
    <t>2013404</t>
  </si>
  <si>
    <t xml:space="preserve">    宗教事务</t>
  </si>
  <si>
    <t>2013405</t>
  </si>
  <si>
    <t xml:space="preserve">    华侨事务</t>
  </si>
  <si>
    <t>2013450</t>
  </si>
  <si>
    <t>2013499</t>
  </si>
  <si>
    <t xml:space="preserve">    其他统战事务支出</t>
  </si>
  <si>
    <t>20135</t>
  </si>
  <si>
    <t xml:space="preserve">  对外联络事务</t>
  </si>
  <si>
    <t>2013501</t>
  </si>
  <si>
    <t>2013502</t>
  </si>
  <si>
    <t>2013503</t>
  </si>
  <si>
    <t>2013550</t>
  </si>
  <si>
    <t>2013599</t>
  </si>
  <si>
    <t xml:space="preserve">    其他对外联络事务支出</t>
  </si>
  <si>
    <t>20136</t>
  </si>
  <si>
    <t xml:space="preserve">  其他共产党事务支出</t>
  </si>
  <si>
    <t>2013601</t>
  </si>
  <si>
    <t>2013602</t>
  </si>
  <si>
    <t>2013603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</si>
  <si>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</si>
  <si>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</si>
  <si>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</si>
  <si>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</si>
  <si>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</si>
  <si>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</si>
  <si>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2013702</t>
  </si>
  <si>
    <t>2013703</t>
  </si>
  <si>
    <t>2013750</t>
  </si>
  <si>
    <t>2013799</t>
  </si>
  <si>
    <t xml:space="preserve">    其他网信事务支出</t>
  </si>
  <si>
    <t>20138</t>
  </si>
  <si>
    <t xml:space="preserve">  市场监督管理事务</t>
  </si>
  <si>
    <t>2013801</t>
  </si>
  <si>
    <t>2013802</t>
  </si>
  <si>
    <t>2013803</t>
  </si>
  <si>
    <t>2013804</t>
  </si>
  <si>
    <t xml:space="preserve">    市场主体管理</t>
  </si>
  <si>
    <t>2013805</t>
  </si>
  <si>
    <t xml:space="preserve">    市场秩序执法</t>
  </si>
  <si>
    <t>2013806</t>
  </si>
  <si>
    <t xml:space="preserve">    消费者权益保护</t>
  </si>
  <si>
    <t>2013807</t>
  </si>
  <si>
    <t xml:space="preserve">    价格监督检查</t>
  </si>
  <si>
    <t>2013808</t>
  </si>
  <si>
    <t>2013809</t>
  </si>
  <si>
    <t xml:space="preserve">    市场监督管理技术支持</t>
  </si>
  <si>
    <t>2013810</t>
  </si>
  <si>
    <t xml:space="preserve">    质量基础</t>
  </si>
  <si>
    <t>2013811</t>
  </si>
  <si>
    <t xml:space="preserve">    标准化管理</t>
  </si>
  <si>
    <t>2013812</t>
  </si>
  <si>
    <t xml:space="preserve">    药品事务</t>
  </si>
  <si>
    <t>2013813</t>
  </si>
  <si>
    <t xml:space="preserve">    医疗器械事务</t>
  </si>
  <si>
    <t>2013814</t>
  </si>
  <si>
    <t xml:space="preserve">    化妆品事务</t>
  </si>
  <si>
    <t>2013850</t>
  </si>
  <si>
    <t>2013899</t>
  </si>
  <si>
    <t xml:space="preserve">    其他市场监督管理事务</t>
  </si>
  <si>
    <t>20199</t>
  </si>
  <si>
    <t xml:space="preserve">  其他一般公共服务支出</t>
  </si>
  <si>
    <t>2019901</t>
  </si>
  <si>
    <t xml:space="preserve">    国家赔偿费用支出</t>
  </si>
  <si>
    <t xml:space="preserve">    其他一般公共服务支出</t>
  </si>
  <si>
    <t>202</t>
  </si>
  <si>
    <t>外交支出</t>
  </si>
  <si>
    <t>20201</t>
  </si>
  <si>
    <t xml:space="preserve">  外交管理事务</t>
  </si>
  <si>
    <t>2020101</t>
  </si>
  <si>
    <t>行政运行</t>
  </si>
  <si>
    <t>2020102</t>
  </si>
  <si>
    <t>2020103</t>
  </si>
  <si>
    <t>2020104</t>
  </si>
  <si>
    <t>专项业务</t>
  </si>
  <si>
    <t>2020150</t>
  </si>
  <si>
    <t>2020199</t>
  </si>
  <si>
    <t>其他外交管理事务支出</t>
  </si>
  <si>
    <t>20202</t>
  </si>
  <si>
    <t xml:space="preserve">  驻外机构</t>
  </si>
  <si>
    <t>2020201</t>
  </si>
  <si>
    <t>驻外使领馆（团、处）</t>
  </si>
  <si>
    <t>2020202</t>
  </si>
  <si>
    <t>其他驻外机构支出</t>
  </si>
  <si>
    <t>20203</t>
  </si>
  <si>
    <t xml:space="preserve">  对外援助</t>
  </si>
  <si>
    <t>2020304</t>
  </si>
  <si>
    <t>援外优惠贷款贴息</t>
  </si>
  <si>
    <t>2020306</t>
  </si>
  <si>
    <t>对外援助</t>
  </si>
  <si>
    <t>20204</t>
  </si>
  <si>
    <t xml:space="preserve"> 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</si>
  <si>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</si>
  <si>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</si>
  <si>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</si>
  <si>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</si>
  <si>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</si>
  <si>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</si>
  <si>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</si>
  <si>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</si>
  <si>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</si>
  <si>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</si>
  <si>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</si>
  <si>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 对外合作与交流</t>
  </si>
  <si>
    <t>2020503</t>
  </si>
  <si>
    <t>在华国际会议</t>
  </si>
  <si>
    <t>2020504</t>
  </si>
  <si>
    <t>国际交流活动</t>
  </si>
  <si>
    <t>2020599</t>
  </si>
  <si>
    <t>其他对外合作与交流支出</t>
  </si>
  <si>
    <t>20206</t>
  </si>
  <si>
    <t xml:space="preserve">  对外宣传</t>
  </si>
  <si>
    <t>2020601</t>
  </si>
  <si>
    <t>对外宣传</t>
  </si>
  <si>
    <t>20207</t>
  </si>
  <si>
    <t xml:space="preserve"> 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</si>
  <si>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</si>
  <si>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</si>
  <si>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</si>
  <si>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</si>
  <si>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</si>
  <si>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</si>
  <si>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</si>
  <si>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</si>
  <si>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</si>
  <si>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</si>
  <si>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</si>
  <si>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</si>
  <si>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</si>
  <si>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</si>
  <si>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</si>
  <si>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</si>
  <si>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</si>
  <si>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 其他外交支出</t>
  </si>
  <si>
    <t>2029901</t>
  </si>
  <si>
    <t>其他外交支出</t>
  </si>
  <si>
    <t>203</t>
  </si>
  <si>
    <t>国防支出</t>
  </si>
  <si>
    <t>20301</t>
  </si>
  <si>
    <t xml:space="preserve">  现役部队</t>
  </si>
  <si>
    <t>2030101</t>
  </si>
  <si>
    <t>现役部队</t>
  </si>
  <si>
    <t>20304</t>
  </si>
  <si>
    <t xml:space="preserve">  国防科研事业</t>
  </si>
  <si>
    <t>2030401</t>
  </si>
  <si>
    <t>国防科研事业</t>
  </si>
  <si>
    <t>20305</t>
  </si>
  <si>
    <t xml:space="preserve">  专项工程</t>
  </si>
  <si>
    <t>2030501</t>
  </si>
  <si>
    <t>专项工程</t>
  </si>
  <si>
    <t>20306</t>
  </si>
  <si>
    <t xml:space="preserve">  国防动员</t>
  </si>
  <si>
    <t>2030601</t>
  </si>
  <si>
    <t>兵役征集</t>
  </si>
  <si>
    <t>2030602</t>
  </si>
  <si>
    <t>经济动员</t>
  </si>
  <si>
    <t>2030603</t>
  </si>
  <si>
    <t xml:space="preserve">    人民防空</t>
  </si>
  <si>
    <t>2030604</t>
  </si>
  <si>
    <t>交通战备</t>
  </si>
  <si>
    <t>2030605</t>
  </si>
  <si>
    <t>国防教育</t>
  </si>
  <si>
    <t>2030606</t>
  </si>
  <si>
    <t xml:space="preserve">    预备役部队</t>
  </si>
  <si>
    <t>2030607</t>
  </si>
  <si>
    <t>民兵</t>
  </si>
  <si>
    <t>2030608</t>
  </si>
  <si>
    <t>边海防</t>
  </si>
  <si>
    <t xml:space="preserve">    其他国防动员支出</t>
  </si>
  <si>
    <t>20399</t>
  </si>
  <si>
    <t xml:space="preserve">  其他国防支出</t>
  </si>
  <si>
    <t>2039901</t>
  </si>
  <si>
    <t>其他国防支出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</si>
  <si>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</si>
  <si>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</si>
  <si>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</si>
  <si>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</si>
  <si>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</si>
  <si>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</si>
  <si>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2040199</t>
  </si>
  <si>
    <t>其他武装警察部队支出</t>
  </si>
  <si>
    <t>20402</t>
  </si>
  <si>
    <t xml:space="preserve">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</si>
  <si>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</si>
  <si>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</si>
  <si>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</si>
  <si>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</si>
  <si>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</si>
  <si>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</si>
  <si>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</si>
  <si>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</si>
  <si>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2040250</t>
  </si>
  <si>
    <t>2040299</t>
  </si>
  <si>
    <t xml:space="preserve">    其他公安支出</t>
  </si>
  <si>
    <t>20403</t>
  </si>
  <si>
    <t xml:space="preserve">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</si>
  <si>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</si>
  <si>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</si>
  <si>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</si>
  <si>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</si>
  <si>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</si>
  <si>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</si>
  <si>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</si>
  <si>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</si>
  <si>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</si>
  <si>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</si>
  <si>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</si>
  <si>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</si>
  <si>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</si>
  <si>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</si>
  <si>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</si>
  <si>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</si>
  <si>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</si>
  <si>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</si>
  <si>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</si>
  <si>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</si>
  <si>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</si>
  <si>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</si>
  <si>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</si>
  <si>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</si>
  <si>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</si>
  <si>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</si>
  <si>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</si>
  <si>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</si>
  <si>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</si>
  <si>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</si>
  <si>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</si>
  <si>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</si>
  <si>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</si>
  <si>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</si>
  <si>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</si>
  <si>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</si>
  <si>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</si>
  <si>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</si>
  <si>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</si>
  <si>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</si>
  <si>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</si>
  <si>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</si>
  <si>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</si>
  <si>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</si>
  <si>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</si>
  <si>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</si>
  <si>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</si>
  <si>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2040608</t>
  </si>
  <si>
    <t>国家统一法律职业资格考试</t>
  </si>
  <si>
    <t>2040609</t>
  </si>
  <si>
    <t>仲裁</t>
  </si>
  <si>
    <t>2040610</t>
  </si>
  <si>
    <t>社区矫正</t>
  </si>
  <si>
    <t>2040611</t>
  </si>
  <si>
    <t>司法鉴定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</si>
  <si>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</si>
  <si>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</si>
  <si>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</si>
  <si>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</si>
  <si>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</si>
  <si>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</si>
  <si>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</si>
  <si>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</si>
  <si>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</si>
  <si>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</si>
  <si>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</si>
  <si>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</si>
  <si>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</si>
  <si>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</si>
  <si>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</si>
  <si>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</si>
  <si>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</si>
  <si>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</si>
  <si>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</si>
  <si>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</si>
  <si>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</si>
  <si>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</si>
  <si>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</si>
  <si>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</si>
  <si>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</si>
  <si>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</si>
  <si>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</si>
  <si>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</si>
  <si>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</si>
  <si>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</si>
  <si>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</si>
  <si>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</si>
  <si>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</si>
  <si>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</si>
  <si>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</si>
  <si>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</si>
  <si>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</si>
  <si>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 国家保密</t>
  </si>
  <si>
    <t>2040901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</si>
  <si>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</si>
  <si>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</si>
  <si>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</si>
  <si>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</si>
  <si>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</si>
  <si>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</si>
  <si>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</si>
  <si>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</si>
  <si>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</si>
  <si>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</si>
  <si>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</si>
  <si>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</si>
  <si>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</si>
  <si>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</si>
  <si>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</si>
  <si>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</si>
  <si>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</si>
  <si>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</si>
  <si>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 其他公共安全支出</t>
  </si>
  <si>
    <t xml:space="preserve">    其他公共安全支出</t>
  </si>
  <si>
    <t>205</t>
  </si>
  <si>
    <t>教育支出</t>
  </si>
  <si>
    <t>20501</t>
  </si>
  <si>
    <t xml:space="preserve"> 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</si>
  <si>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</si>
  <si>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</si>
  <si>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</si>
  <si>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</si>
  <si>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</si>
  <si>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</si>
  <si>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</si>
  <si>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</si>
  <si>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</si>
  <si>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</si>
  <si>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</si>
  <si>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</si>
  <si>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</si>
  <si>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</si>
  <si>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</si>
  <si>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</si>
  <si>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>高等教育</t>
  </si>
  <si>
    <t>2050206</t>
  </si>
  <si>
    <t>化解农村义务教育债务支出</t>
  </si>
  <si>
    <t>2050207</t>
  </si>
  <si>
    <t>化解普通高中债务支出</t>
  </si>
  <si>
    <t>2050299</t>
  </si>
  <si>
    <t xml:space="preserve">    其他普通教育支出</t>
  </si>
  <si>
    <t>20503</t>
  </si>
  <si>
    <t xml:space="preserve">  职业教育</t>
  </si>
  <si>
    <t>2050301</t>
  </si>
  <si>
    <t>初等职业教育</t>
  </si>
  <si>
    <t>2050302</t>
  </si>
  <si>
    <t xml:space="preserve">    中等职业教育</t>
  </si>
  <si>
    <t>2050303</t>
  </si>
  <si>
    <t>技校教育</t>
  </si>
  <si>
    <t>2050304</t>
  </si>
  <si>
    <t>职业高中教育</t>
  </si>
  <si>
    <t>2050305</t>
  </si>
  <si>
    <t>高等职业教育</t>
  </si>
  <si>
    <t>2050399</t>
  </si>
  <si>
    <t>其他职业教育支出</t>
  </si>
  <si>
    <t>20504</t>
  </si>
  <si>
    <t xml:space="preserve">  成人教育</t>
  </si>
  <si>
    <t>2050401</t>
  </si>
  <si>
    <t>成人初等教育</t>
  </si>
  <si>
    <t>2050402</t>
  </si>
  <si>
    <t xml:space="preserve">    成人中等教育</t>
  </si>
  <si>
    <t>2050403</t>
  </si>
  <si>
    <t>成人高等教育</t>
  </si>
  <si>
    <t xml:space="preserve">    成人广播电视教育</t>
  </si>
  <si>
    <t>2050499</t>
  </si>
  <si>
    <t>其他成人教育支出</t>
  </si>
  <si>
    <t>20505</t>
  </si>
  <si>
    <t xml:space="preserve">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</si>
  <si>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</si>
  <si>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</si>
  <si>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</si>
  <si>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</si>
  <si>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</si>
  <si>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</si>
  <si>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</si>
  <si>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</si>
  <si>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</si>
  <si>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</si>
  <si>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</si>
  <si>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</si>
  <si>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</si>
  <si>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</si>
  <si>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</si>
  <si>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 特殊教育</t>
  </si>
  <si>
    <t>2050701</t>
  </si>
  <si>
    <t xml:space="preserve">    特殊学校教育</t>
  </si>
  <si>
    <t>2050702</t>
  </si>
  <si>
    <t>工读学校教育</t>
  </si>
  <si>
    <t>2050799</t>
  </si>
  <si>
    <t xml:space="preserve">    其他特殊教育支出</t>
  </si>
  <si>
    <t>20508</t>
  </si>
  <si>
    <t xml:space="preserve">  进修及培训</t>
  </si>
  <si>
    <t>2050801</t>
  </si>
  <si>
    <t>教师进修</t>
  </si>
  <si>
    <t>2050802</t>
  </si>
  <si>
    <t xml:space="preserve">    干部教育</t>
  </si>
  <si>
    <t>2050803</t>
  </si>
  <si>
    <t>培训支出</t>
  </si>
  <si>
    <t>2050804</t>
  </si>
  <si>
    <t>退役士兵能力提升</t>
  </si>
  <si>
    <t>2050899</t>
  </si>
  <si>
    <t xml:space="preserve">    其他进修及培训</t>
  </si>
  <si>
    <t>20509</t>
  </si>
  <si>
    <t xml:space="preserve">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</si>
  <si>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</si>
  <si>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</si>
  <si>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</si>
  <si>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</si>
  <si>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</si>
  <si>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</si>
  <si>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</si>
  <si>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</si>
  <si>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</si>
  <si>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</si>
  <si>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</si>
  <si>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</si>
  <si>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</si>
  <si>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</si>
  <si>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</si>
  <si>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</si>
  <si>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</si>
  <si>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</si>
  <si>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</si>
  <si>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</si>
  <si>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</si>
  <si>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</si>
  <si>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</si>
  <si>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</si>
  <si>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</si>
  <si>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</si>
  <si>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 基础研究</t>
  </si>
  <si>
    <t>2060201</t>
  </si>
  <si>
    <t>机构运行</t>
  </si>
  <si>
    <t>2060202</t>
  </si>
  <si>
    <t>重点基础研究规划</t>
  </si>
  <si>
    <t>2060203</t>
  </si>
  <si>
    <t>自然科学基金</t>
  </si>
  <si>
    <t>2060204</t>
  </si>
  <si>
    <t>重点实验室及相关设施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</si>
  <si>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</si>
  <si>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</si>
  <si>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</si>
  <si>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</si>
  <si>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</si>
  <si>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</si>
  <si>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2060299</t>
  </si>
  <si>
    <t>其他基础研究支出</t>
  </si>
  <si>
    <t>20603</t>
  </si>
  <si>
    <t xml:space="preserve">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</si>
  <si>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</si>
  <si>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</si>
  <si>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</si>
  <si>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</si>
  <si>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</si>
  <si>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</si>
  <si>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</si>
  <si>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</si>
  <si>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</si>
  <si>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</si>
  <si>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 技术研究与开发</t>
  </si>
  <si>
    <t>2060401</t>
  </si>
  <si>
    <t>2060402</t>
  </si>
  <si>
    <t>应用技术研究与开发</t>
  </si>
  <si>
    <t>2060403</t>
  </si>
  <si>
    <t>产业技术研究与开发</t>
  </si>
  <si>
    <t>2060404</t>
  </si>
  <si>
    <t>科技成果转化与扩散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</si>
  <si>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</si>
  <si>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</si>
  <si>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</si>
  <si>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</si>
  <si>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</si>
  <si>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</si>
  <si>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</si>
  <si>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</si>
  <si>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</si>
  <si>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</si>
  <si>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</si>
  <si>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</si>
  <si>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</si>
  <si>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</si>
  <si>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</si>
  <si>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</si>
  <si>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</si>
  <si>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</si>
  <si>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</si>
  <si>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</si>
  <si>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</si>
  <si>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</si>
  <si>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</si>
  <si>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</si>
  <si>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</si>
  <si>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</si>
  <si>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</si>
  <si>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</si>
  <si>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</si>
  <si>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</si>
  <si>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</si>
  <si>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</si>
  <si>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</si>
  <si>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</si>
  <si>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</si>
  <si>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</si>
  <si>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</si>
  <si>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</si>
  <si>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</si>
  <si>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</si>
  <si>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</si>
  <si>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</si>
  <si>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</si>
  <si>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</si>
  <si>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 科技重大项目</t>
  </si>
  <si>
    <t>2060901</t>
  </si>
  <si>
    <t>科技重大专项</t>
  </si>
  <si>
    <t>2060902</t>
  </si>
  <si>
    <t>重点研发计划</t>
  </si>
  <si>
    <t>其他科技重大项目</t>
  </si>
  <si>
    <t>20610</t>
  </si>
  <si>
    <t xml:space="preserve">  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</si>
  <si>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</si>
  <si>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</si>
  <si>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</si>
  <si>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</si>
  <si>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</si>
  <si>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</si>
  <si>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</si>
  <si>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</si>
  <si>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</si>
  <si>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</si>
  <si>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</si>
  <si>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</si>
  <si>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20699</t>
  </si>
  <si>
    <t xml:space="preserve">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</si>
  <si>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</si>
  <si>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</si>
  <si>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</si>
  <si>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</si>
  <si>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</si>
  <si>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</si>
  <si>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</si>
  <si>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 xml:space="preserve">    其他科学技术支出</t>
  </si>
  <si>
    <t>207</t>
  </si>
  <si>
    <t>文化旅游体育与传媒支出</t>
  </si>
  <si>
    <t>20701</t>
  </si>
  <si>
    <t xml:space="preserve">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</si>
  <si>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</si>
  <si>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</si>
  <si>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</si>
  <si>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</si>
  <si>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</si>
  <si>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</si>
  <si>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</si>
  <si>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</si>
  <si>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</si>
  <si>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</si>
  <si>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</si>
  <si>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</si>
  <si>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</si>
  <si>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</si>
  <si>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</si>
  <si>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</si>
  <si>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</si>
  <si>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</si>
  <si>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</si>
  <si>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</si>
  <si>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 xml:space="preserve">    文化和旅游市场管理</t>
  </si>
  <si>
    <t>2070113</t>
  </si>
  <si>
    <t>旅游宣传</t>
  </si>
  <si>
    <t>2070114</t>
  </si>
  <si>
    <t>文化和旅游管理事务</t>
  </si>
  <si>
    <t>2070199</t>
  </si>
  <si>
    <t xml:space="preserve">    其他文化和旅游支出</t>
  </si>
  <si>
    <t>20702</t>
  </si>
  <si>
    <t xml:space="preserve">  文物</t>
  </si>
  <si>
    <t>2070201</t>
  </si>
  <si>
    <t>2070202</t>
  </si>
  <si>
    <t>2070203</t>
  </si>
  <si>
    <t>2070204</t>
  </si>
  <si>
    <t>文物保护</t>
  </si>
  <si>
    <t>2070205</t>
  </si>
  <si>
    <t xml:space="preserve">    博物馆</t>
  </si>
  <si>
    <t>2070206</t>
  </si>
  <si>
    <t>历史名城与古迹</t>
  </si>
  <si>
    <t>2070299</t>
  </si>
  <si>
    <t>其他文物支出</t>
  </si>
  <si>
    <t>20703</t>
  </si>
  <si>
    <t xml:space="preserve">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</si>
  <si>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</si>
  <si>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</si>
  <si>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</si>
  <si>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</si>
  <si>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</si>
  <si>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</si>
  <si>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</si>
  <si>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</si>
  <si>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 xml:space="preserve">    体育训练</t>
  </si>
  <si>
    <t>2070307</t>
  </si>
  <si>
    <t>体育场馆</t>
  </si>
  <si>
    <t>2070308</t>
  </si>
  <si>
    <t xml:space="preserve">    群众体育</t>
  </si>
  <si>
    <t>2070309</t>
  </si>
  <si>
    <t>体育交流与合作</t>
  </si>
  <si>
    <t>2070399</t>
  </si>
  <si>
    <t>其他体育支出</t>
  </si>
  <si>
    <t>20706</t>
  </si>
  <si>
    <t xml:space="preserve">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</si>
  <si>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</si>
  <si>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</si>
  <si>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</si>
  <si>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</si>
  <si>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</si>
  <si>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</si>
  <si>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</si>
  <si>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</si>
  <si>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</si>
  <si>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</si>
  <si>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</si>
  <si>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</si>
  <si>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</si>
  <si>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20707</t>
  </si>
  <si>
    <t xml:space="preserve">  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</si>
  <si>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</si>
  <si>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</si>
  <si>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</si>
  <si>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</si>
  <si>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</si>
  <si>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</si>
  <si>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</si>
  <si>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</si>
  <si>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20708</t>
  </si>
  <si>
    <t xml:space="preserve">  广播电视</t>
  </si>
  <si>
    <t>2070801</t>
  </si>
  <si>
    <t>2070802</t>
  </si>
  <si>
    <t>2070803</t>
  </si>
  <si>
    <t>2070804</t>
  </si>
  <si>
    <t>广播</t>
  </si>
  <si>
    <t>2070805</t>
  </si>
  <si>
    <t xml:space="preserve">    电视</t>
  </si>
  <si>
    <t>2070899</t>
  </si>
  <si>
    <t xml:space="preserve">    其他广播电视支出</t>
  </si>
  <si>
    <t>20709</t>
  </si>
  <si>
    <t xml:space="preserve">  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</si>
  <si>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</si>
  <si>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</si>
  <si>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</si>
  <si>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</si>
  <si>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</si>
  <si>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</si>
  <si>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</si>
  <si>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</si>
  <si>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</si>
  <si>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 xml:space="preserve">    其他旅游发展基金支出</t>
  </si>
  <si>
    <t>20710</t>
  </si>
  <si>
    <t xml:space="preserve">  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</si>
  <si>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</si>
  <si>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</si>
  <si>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</si>
  <si>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</si>
  <si>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20799</t>
  </si>
  <si>
    <t xml:space="preserve">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</si>
  <si>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</si>
  <si>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</si>
  <si>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</si>
  <si>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</si>
  <si>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</si>
  <si>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 xml:space="preserve">    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</si>
  <si>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</si>
  <si>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</si>
  <si>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</si>
  <si>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</si>
  <si>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</si>
  <si>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</si>
  <si>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</si>
  <si>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</si>
  <si>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</si>
  <si>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</si>
  <si>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 xml:space="preserve">    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</si>
  <si>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</si>
  <si>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</si>
  <si>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</si>
  <si>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</si>
  <si>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</si>
  <si>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</si>
  <si>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</si>
  <si>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</si>
  <si>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</si>
  <si>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</si>
  <si>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</si>
  <si>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</si>
  <si>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 xml:space="preserve">    劳动人事争议调解仲裁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</si>
  <si>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</si>
  <si>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</si>
  <si>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</si>
  <si>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</si>
  <si>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</si>
  <si>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</si>
  <si>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</si>
  <si>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</si>
  <si>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</si>
  <si>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</si>
  <si>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</si>
  <si>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</si>
  <si>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</si>
  <si>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</si>
  <si>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 xml:space="preserve">    其他民政管理事务支出</t>
  </si>
  <si>
    <t>20804</t>
  </si>
  <si>
    <t xml:space="preserve">  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</si>
  <si>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</si>
  <si>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</si>
  <si>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</si>
  <si>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</si>
  <si>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</si>
  <si>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</si>
  <si>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</si>
  <si>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 xml:space="preserve">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</si>
  <si>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</si>
  <si>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</si>
  <si>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</si>
  <si>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</si>
  <si>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</si>
  <si>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</si>
  <si>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2080504</t>
  </si>
  <si>
    <t>未归口管理的行政单位离退休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</si>
  <si>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</si>
  <si>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</si>
  <si>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</si>
  <si>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</si>
  <si>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</si>
  <si>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</si>
  <si>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2080599</t>
  </si>
  <si>
    <t>其他行政事业单位养老支出</t>
  </si>
  <si>
    <t>20806</t>
  </si>
  <si>
    <t xml:space="preserve">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</si>
  <si>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</si>
  <si>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</si>
  <si>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</si>
  <si>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</si>
  <si>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</si>
  <si>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</si>
  <si>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</si>
  <si>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</si>
  <si>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</si>
  <si>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</si>
  <si>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</si>
  <si>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</si>
  <si>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</si>
  <si>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</si>
  <si>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</si>
  <si>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 xml:space="preserve">    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</si>
  <si>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</si>
  <si>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</si>
  <si>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</si>
  <si>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</si>
  <si>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</si>
  <si>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</si>
  <si>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</si>
  <si>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求职创业补贴</t>
  </si>
  <si>
    <t>2080799</t>
  </si>
  <si>
    <t xml:space="preserve">    其他就业补助支出</t>
  </si>
  <si>
    <t>20808</t>
  </si>
  <si>
    <t xml:space="preserve">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</si>
  <si>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</si>
  <si>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</si>
  <si>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</si>
  <si>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</si>
  <si>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</si>
  <si>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</si>
  <si>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</si>
  <si>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</si>
  <si>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</si>
  <si>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 xml:space="preserve">    义务兵优待</t>
  </si>
  <si>
    <t>2080806</t>
  </si>
  <si>
    <t>农村籍退役士兵老年生活补助</t>
  </si>
  <si>
    <t>2080899</t>
  </si>
  <si>
    <t xml:space="preserve">    其他优抚支出</t>
  </si>
  <si>
    <t>20809</t>
  </si>
  <si>
    <t xml:space="preserve">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</si>
  <si>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</si>
  <si>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</si>
  <si>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</si>
  <si>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</si>
  <si>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</si>
  <si>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</si>
  <si>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</si>
  <si>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</si>
  <si>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</si>
  <si>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</si>
  <si>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</si>
  <si>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</si>
  <si>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</si>
  <si>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</si>
  <si>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</si>
  <si>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</si>
  <si>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</si>
  <si>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</si>
  <si>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</si>
  <si>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</si>
  <si>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</si>
  <si>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</si>
  <si>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</si>
  <si>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</si>
  <si>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养老服务</t>
  </si>
  <si>
    <t>2081099</t>
  </si>
  <si>
    <t xml:space="preserve">    其他社会福利支出</t>
  </si>
  <si>
    <t>20811</t>
  </si>
  <si>
    <t xml:space="preserve">  残疾人事业</t>
  </si>
  <si>
    <t>2081101</t>
  </si>
  <si>
    <t>2081102</t>
  </si>
  <si>
    <t>2081103</t>
  </si>
  <si>
    <t>2081104</t>
  </si>
  <si>
    <t xml:space="preserve">    残疾人康复</t>
  </si>
  <si>
    <t>2081105</t>
  </si>
  <si>
    <t>残疾人就业和扶贫</t>
  </si>
  <si>
    <t>2081106</t>
  </si>
  <si>
    <t>残疾人体育</t>
  </si>
  <si>
    <t>2081107</t>
  </si>
  <si>
    <t xml:space="preserve">    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</si>
  <si>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</si>
  <si>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</si>
  <si>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</si>
  <si>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</si>
  <si>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</si>
  <si>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</si>
  <si>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</si>
  <si>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</si>
  <si>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</si>
  <si>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</si>
  <si>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</si>
  <si>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</si>
  <si>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</si>
  <si>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</si>
  <si>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</si>
  <si>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</si>
  <si>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</si>
  <si>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</si>
  <si>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</si>
  <si>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</si>
  <si>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</si>
  <si>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</si>
  <si>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</si>
  <si>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</si>
  <si>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</si>
  <si>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</si>
  <si>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</si>
  <si>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20822</t>
  </si>
  <si>
    <t xml:space="preserve">  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</si>
  <si>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</si>
  <si>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</si>
  <si>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</si>
  <si>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</si>
  <si>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</si>
  <si>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</si>
  <si>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</si>
  <si>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 xml:space="preserve">  小型水库移民扶助基金安排的支出</t>
  </si>
  <si>
    <t>2082301</t>
  </si>
  <si>
    <t>2082302</t>
  </si>
  <si>
    <t>2082399</t>
  </si>
  <si>
    <t>其他小型水库移民扶助基金支出</t>
  </si>
  <si>
    <t>20824</t>
  </si>
  <si>
    <t xml:space="preserve"> 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</si>
  <si>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</si>
  <si>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</si>
  <si>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</si>
  <si>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</si>
  <si>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</si>
  <si>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 其他生活救助</t>
  </si>
  <si>
    <t>2082501</t>
  </si>
  <si>
    <t>其他城市生活救助</t>
  </si>
  <si>
    <t>2082502</t>
  </si>
  <si>
    <t>其他农村生活救助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</si>
  <si>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</si>
  <si>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</si>
  <si>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</si>
  <si>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</si>
  <si>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</si>
  <si>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</si>
  <si>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2082699</t>
  </si>
  <si>
    <t xml:space="preserve">    财政对其他基本养老保险基金的补助</t>
  </si>
  <si>
    <t>20827</t>
  </si>
  <si>
    <t xml:space="preserve">  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</si>
  <si>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</si>
  <si>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</si>
  <si>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</si>
  <si>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</si>
  <si>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</si>
  <si>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</si>
  <si>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2082799</t>
  </si>
  <si>
    <t>其他财政对社会保险基金的补助</t>
  </si>
  <si>
    <t>20828</t>
  </si>
  <si>
    <t xml:space="preserve"> 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</si>
  <si>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</si>
  <si>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</si>
  <si>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</si>
  <si>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</si>
  <si>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</si>
  <si>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</si>
  <si>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</si>
  <si>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</si>
  <si>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</si>
  <si>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</si>
  <si>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20829</t>
  </si>
  <si>
    <t xml:space="preserve">  小型水库移民扶助基金对应专项债务收入安排的支出</t>
  </si>
  <si>
    <t>2082901</t>
  </si>
  <si>
    <t>2082999</t>
  </si>
  <si>
    <t>其他小型水库移民扶助基金对应专项债务收入安排的支出</t>
  </si>
  <si>
    <t>20899</t>
  </si>
  <si>
    <t xml:space="preserve">  其他社会保障和就业支出</t>
  </si>
  <si>
    <t>2089901</t>
  </si>
  <si>
    <t xml:space="preserve">    其他社会保障和就业支出</t>
  </si>
  <si>
    <t>209</t>
  </si>
  <si>
    <t>社会保险基金支出</t>
  </si>
  <si>
    <t>20901</t>
  </si>
  <si>
    <t xml:space="preserve">  企业职工基本养老保险基金支出</t>
  </si>
  <si>
    <t>2090101</t>
  </si>
  <si>
    <t>基本养老金</t>
  </si>
  <si>
    <t>2090102</t>
  </si>
  <si>
    <t>医疗补助金</t>
  </si>
  <si>
    <t>2090103</t>
  </si>
  <si>
    <t>丧葬抚恤补助</t>
  </si>
  <si>
    <t>2090199</t>
  </si>
  <si>
    <t>其他企业职工基本养老保险基金支出</t>
  </si>
  <si>
    <t>20902</t>
  </si>
  <si>
    <t xml:space="preserve">  失业保险基金支出</t>
  </si>
  <si>
    <t>2090201</t>
  </si>
  <si>
    <t>失业保险金</t>
  </si>
  <si>
    <t>2090202</t>
  </si>
  <si>
    <t>医疗保险费</t>
  </si>
  <si>
    <t>2090203</t>
  </si>
  <si>
    <t>2090204</t>
  </si>
  <si>
    <t>职业培训和职业介绍补贴</t>
  </si>
  <si>
    <t>2090205</t>
  </si>
  <si>
    <t>技能提升补贴支出</t>
  </si>
  <si>
    <t>2090299</t>
  </si>
  <si>
    <t>其他失业保险基金支出</t>
  </si>
  <si>
    <t>20903</t>
  </si>
  <si>
    <t xml:space="preserve">  职工基本医疗保险基金支出</t>
  </si>
  <si>
    <t>2090301</t>
  </si>
  <si>
    <t>职工基本医疗保险统筹基金</t>
  </si>
  <si>
    <t>2090302</t>
  </si>
  <si>
    <t>职工基本医疗保险个人账户基金</t>
  </si>
  <si>
    <t>2090399</t>
  </si>
  <si>
    <t>其他职工基本医疗保险基金支出</t>
  </si>
  <si>
    <t>20904</t>
  </si>
  <si>
    <t xml:space="preserve">  工伤保险基金支出</t>
  </si>
  <si>
    <t>2090401</t>
  </si>
  <si>
    <t>工伤保险待遇</t>
  </si>
  <si>
    <t>2090402</t>
  </si>
  <si>
    <t>劳动能力鉴定支出</t>
  </si>
  <si>
    <t>2090403</t>
  </si>
  <si>
    <t>工伤预防费用支出</t>
  </si>
  <si>
    <t>2090499</t>
  </si>
  <si>
    <t>其他工伤保险基金支出</t>
  </si>
  <si>
    <t>20905</t>
  </si>
  <si>
    <t xml:space="preserve">  生育保险基金支出</t>
  </si>
  <si>
    <t>2090501</t>
  </si>
  <si>
    <t>生育医疗费用支出</t>
  </si>
  <si>
    <t>2090502</t>
  </si>
  <si>
    <t>生育津贴支出</t>
  </si>
  <si>
    <t>2090599</t>
  </si>
  <si>
    <t>其他生育保险基金支出</t>
  </si>
  <si>
    <t>20910</t>
  </si>
  <si>
    <t xml:space="preserve">  城乡居民基本养老保险基金支出</t>
  </si>
  <si>
    <t>2091001</t>
  </si>
  <si>
    <t>基础养老金支出</t>
  </si>
  <si>
    <t>2091002</t>
  </si>
  <si>
    <t>个人账户养老金支出</t>
  </si>
  <si>
    <t>2091003</t>
  </si>
  <si>
    <t>丧葬抚恤补助支出</t>
  </si>
  <si>
    <t>2091099</t>
  </si>
  <si>
    <t>其他城乡居民基本养老保险基金支出</t>
  </si>
  <si>
    <t>20911</t>
  </si>
  <si>
    <t xml:space="preserve">  机关事业单位基本养老保险基金支出</t>
  </si>
  <si>
    <t>2091101</t>
  </si>
  <si>
    <t>基本养老金支出</t>
  </si>
  <si>
    <t>2091199</t>
  </si>
  <si>
    <t>其他机关事业单位基本养老保险基金支出</t>
  </si>
  <si>
    <t>20912</t>
  </si>
  <si>
    <t xml:space="preserve">  城乡居民基本医疗保险基金支出</t>
  </si>
  <si>
    <t>2091201</t>
  </si>
  <si>
    <t>城乡居民基本医疗保险基金医疗待遇支出</t>
  </si>
  <si>
    <t>2091202</t>
  </si>
  <si>
    <t>大病医疗保险支出</t>
  </si>
  <si>
    <t>2091299</t>
  </si>
  <si>
    <t>其他城乡居民基本医疗保险基金支出</t>
  </si>
  <si>
    <t>20999</t>
  </si>
  <si>
    <t xml:space="preserve">  其他社会保险基金支出</t>
  </si>
  <si>
    <t>210</t>
  </si>
  <si>
    <t>卫生健康支出</t>
  </si>
  <si>
    <t>21001</t>
  </si>
  <si>
    <t xml:space="preserve">  卫生健康管理事务</t>
  </si>
  <si>
    <t>2100101</t>
  </si>
  <si>
    <t>2100102</t>
  </si>
  <si>
    <t>2100103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</si>
  <si>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</si>
  <si>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</si>
  <si>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</si>
  <si>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</si>
  <si>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</si>
  <si>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</si>
  <si>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</si>
  <si>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</si>
  <si>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</si>
  <si>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</si>
  <si>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</si>
  <si>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</si>
  <si>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</si>
  <si>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</si>
  <si>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</si>
  <si>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</si>
  <si>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</si>
  <si>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</si>
  <si>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</si>
  <si>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</si>
  <si>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</si>
  <si>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</si>
  <si>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</si>
  <si>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</si>
  <si>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</si>
  <si>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</si>
  <si>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康复医院</t>
  </si>
  <si>
    <t>2100299</t>
  </si>
  <si>
    <t>其他公立医院支出</t>
  </si>
  <si>
    <t>21003</t>
  </si>
  <si>
    <t xml:space="preserve">  基层医疗卫生机构</t>
  </si>
  <si>
    <t>2100301</t>
  </si>
  <si>
    <t>城市社区卫生机构</t>
  </si>
  <si>
    <t>2100302</t>
  </si>
  <si>
    <t xml:space="preserve">    乡镇卫生院</t>
  </si>
  <si>
    <t xml:space="preserve">    其他基层医疗卫生机构支出</t>
  </si>
  <si>
    <t>2100399</t>
  </si>
  <si>
    <t>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</si>
  <si>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</si>
  <si>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</si>
  <si>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</si>
  <si>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</si>
  <si>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</si>
  <si>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</si>
  <si>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</si>
  <si>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</si>
  <si>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</si>
  <si>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</si>
  <si>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</si>
  <si>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</si>
  <si>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</si>
  <si>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</si>
  <si>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</si>
  <si>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</si>
  <si>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</si>
  <si>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 xml:space="preserve">    基本公共卫生服务</t>
  </si>
  <si>
    <t>2100409</t>
  </si>
  <si>
    <t>重大公共卫生服务</t>
  </si>
  <si>
    <t>2100410</t>
  </si>
  <si>
    <t>突发公共卫生事件应急处理</t>
  </si>
  <si>
    <t>2100499</t>
  </si>
  <si>
    <t xml:space="preserve">    其他公共卫生支出</t>
  </si>
  <si>
    <t>21006</t>
  </si>
  <si>
    <t xml:space="preserve">  中医药</t>
  </si>
  <si>
    <t>2100601</t>
  </si>
  <si>
    <t>中医（民族医）药专项</t>
  </si>
  <si>
    <t>2100699</t>
  </si>
  <si>
    <t>其他中医药支出</t>
  </si>
  <si>
    <t>21007</t>
  </si>
  <si>
    <t xml:space="preserve">  计划生育事务</t>
  </si>
  <si>
    <t>2100716</t>
  </si>
  <si>
    <t>计划生育机构</t>
  </si>
  <si>
    <t>2100717</t>
  </si>
  <si>
    <t>计划生育服务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</si>
  <si>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</si>
  <si>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</si>
  <si>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</si>
  <si>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</si>
  <si>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</si>
  <si>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</si>
  <si>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</si>
  <si>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</si>
  <si>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</si>
  <si>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</si>
  <si>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</si>
  <si>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</si>
  <si>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</si>
  <si>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</si>
  <si>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</si>
  <si>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</si>
  <si>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</si>
  <si>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</si>
  <si>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2101299</t>
  </si>
  <si>
    <t>财政对其他基本医疗保险基金的补助</t>
  </si>
  <si>
    <t>21013</t>
  </si>
  <si>
    <t xml:space="preserve">  医疗救助</t>
  </si>
  <si>
    <t>2101301</t>
  </si>
  <si>
    <t xml:space="preserve">    城乡医疗救助</t>
  </si>
  <si>
    <t>2101302</t>
  </si>
  <si>
    <t>疾病应急救助</t>
  </si>
  <si>
    <t>2101399</t>
  </si>
  <si>
    <t>其他医疗救助支出</t>
  </si>
  <si>
    <t>21014</t>
  </si>
  <si>
    <t xml:space="preserve">  优抚对象医疗</t>
  </si>
  <si>
    <t>2101401</t>
  </si>
  <si>
    <t>优抚对象医疗补助</t>
  </si>
  <si>
    <t>2101499</t>
  </si>
  <si>
    <t>其他优抚对象医疗支出</t>
  </si>
  <si>
    <t>21015</t>
  </si>
  <si>
    <t xml:space="preserve">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</si>
  <si>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</si>
  <si>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</si>
  <si>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</si>
  <si>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</si>
  <si>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</si>
  <si>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</si>
  <si>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</si>
  <si>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</si>
  <si>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</si>
  <si>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</si>
  <si>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</si>
  <si>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</si>
  <si>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 老龄卫生健康事务</t>
  </si>
  <si>
    <t>2101601</t>
  </si>
  <si>
    <t>老龄卫生健康事务</t>
  </si>
  <si>
    <t>21099</t>
  </si>
  <si>
    <t xml:space="preserve">  其他卫生健康支出</t>
  </si>
  <si>
    <t xml:space="preserve">    其他卫生健康支出</t>
  </si>
  <si>
    <t>211</t>
  </si>
  <si>
    <t>节能环保支出</t>
  </si>
  <si>
    <t>21101</t>
  </si>
  <si>
    <t xml:space="preserve">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</si>
  <si>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</si>
  <si>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</si>
  <si>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</si>
  <si>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</si>
  <si>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</si>
  <si>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</si>
  <si>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</si>
  <si>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</si>
  <si>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</si>
  <si>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</si>
  <si>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</si>
  <si>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应对气候变化管理事务</t>
  </si>
  <si>
    <t>2110199</t>
  </si>
  <si>
    <t>其他环境保护管理事务支出</t>
  </si>
  <si>
    <t>21102</t>
  </si>
  <si>
    <t xml:space="preserve">  环境监测与监察</t>
  </si>
  <si>
    <t>2110203</t>
  </si>
  <si>
    <t>建设项目环评审查与监督</t>
  </si>
  <si>
    <t>2110204</t>
  </si>
  <si>
    <t>核与辐射安全监督</t>
  </si>
  <si>
    <t>2110299</t>
  </si>
  <si>
    <t xml:space="preserve">    其他环境监测与监察支出</t>
  </si>
  <si>
    <t>21103</t>
  </si>
  <si>
    <t xml:space="preserve">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</si>
  <si>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</si>
  <si>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</si>
  <si>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</si>
  <si>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</si>
  <si>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</si>
  <si>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</si>
  <si>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</si>
  <si>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</si>
  <si>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</si>
  <si>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</si>
  <si>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</si>
  <si>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</si>
  <si>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2110399</t>
  </si>
  <si>
    <t>其他污染防治支出</t>
  </si>
  <si>
    <t>21104</t>
  </si>
  <si>
    <t xml:space="preserve">  自然生态保护</t>
  </si>
  <si>
    <t>2110401</t>
  </si>
  <si>
    <t>生态保护</t>
  </si>
  <si>
    <t>2110402</t>
  </si>
  <si>
    <t xml:space="preserve">    农村环境保护</t>
  </si>
  <si>
    <t>2110403</t>
  </si>
  <si>
    <t>自然保护区</t>
  </si>
  <si>
    <t>2110404</t>
  </si>
  <si>
    <t>生物及物种资源保护</t>
  </si>
  <si>
    <t>2110499</t>
  </si>
  <si>
    <t>其他自然生态保护支出</t>
  </si>
  <si>
    <t>21105</t>
  </si>
  <si>
    <t xml:space="preserve">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</si>
  <si>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</si>
  <si>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</si>
  <si>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</si>
  <si>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</si>
  <si>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</si>
  <si>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</si>
  <si>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</si>
  <si>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</si>
  <si>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</si>
  <si>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</si>
  <si>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</si>
  <si>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</si>
  <si>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</si>
  <si>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</si>
  <si>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</si>
  <si>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</si>
  <si>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</si>
  <si>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</si>
  <si>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</si>
  <si>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</si>
  <si>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</si>
  <si>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</si>
  <si>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</si>
  <si>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</si>
  <si>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</si>
  <si>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</si>
  <si>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</si>
  <si>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</si>
  <si>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</si>
  <si>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</si>
  <si>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</si>
  <si>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 退牧还草</t>
  </si>
  <si>
    <t>2110804</t>
  </si>
  <si>
    <t>退牧还草工程建设</t>
  </si>
  <si>
    <t>2110899</t>
  </si>
  <si>
    <t>其他退牧还草支出</t>
  </si>
  <si>
    <t>21109</t>
  </si>
  <si>
    <t xml:space="preserve">  已垦草原退耕还草</t>
  </si>
  <si>
    <t>2110901</t>
  </si>
  <si>
    <t>已垦草原退耕还草</t>
  </si>
  <si>
    <t>21110</t>
  </si>
  <si>
    <t xml:space="preserve">  能源节约利用</t>
  </si>
  <si>
    <t>2111001</t>
  </si>
  <si>
    <t>能源节约利用</t>
  </si>
  <si>
    <t>21111</t>
  </si>
  <si>
    <t xml:space="preserve">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</si>
  <si>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</si>
  <si>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</si>
  <si>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</si>
  <si>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</si>
  <si>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</si>
  <si>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</si>
  <si>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</si>
  <si>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</si>
  <si>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</si>
  <si>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</si>
  <si>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</si>
  <si>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 可再生能源</t>
  </si>
  <si>
    <t>2111201</t>
  </si>
  <si>
    <t>可再生能源</t>
  </si>
  <si>
    <t>21113</t>
  </si>
  <si>
    <t xml:space="preserve">  循环经济</t>
  </si>
  <si>
    <t>2111301</t>
  </si>
  <si>
    <t>循环经济</t>
  </si>
  <si>
    <t>21114</t>
  </si>
  <si>
    <t xml:space="preserve"> 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</si>
  <si>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</si>
  <si>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</si>
  <si>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</si>
  <si>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</si>
  <si>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</si>
  <si>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</si>
  <si>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</si>
  <si>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</si>
  <si>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</si>
  <si>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</si>
  <si>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</si>
  <si>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</si>
  <si>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</si>
  <si>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</si>
  <si>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</si>
  <si>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</si>
  <si>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</si>
  <si>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</si>
  <si>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</si>
  <si>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</si>
  <si>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</si>
  <si>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</si>
  <si>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</si>
  <si>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21160</t>
  </si>
  <si>
    <t xml:space="preserve">  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</si>
  <si>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</si>
  <si>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</si>
  <si>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</si>
  <si>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</si>
  <si>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</si>
  <si>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</si>
  <si>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</si>
  <si>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</si>
  <si>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</si>
  <si>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 xml:space="preserve">  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</si>
  <si>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</si>
  <si>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</si>
  <si>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</si>
  <si>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</si>
  <si>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</si>
  <si>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</si>
  <si>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</si>
  <si>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</si>
  <si>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21199</t>
  </si>
  <si>
    <t xml:space="preserve">  其他节能环保支出</t>
  </si>
  <si>
    <t>2119901</t>
  </si>
  <si>
    <t>其他节能环保支出</t>
  </si>
  <si>
    <t xml:space="preserve">    其他节能环保支出</t>
  </si>
  <si>
    <t>212</t>
  </si>
  <si>
    <t>城乡社区支出</t>
  </si>
  <si>
    <t>21201</t>
  </si>
  <si>
    <t xml:space="preserve">  城乡社区管理事务</t>
  </si>
  <si>
    <t>2120101</t>
  </si>
  <si>
    <t>2120102</t>
  </si>
  <si>
    <t>2120103</t>
  </si>
  <si>
    <t>2120104</t>
  </si>
  <si>
    <t xml:space="preserve">    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</si>
  <si>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</si>
  <si>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</si>
  <si>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</si>
  <si>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</si>
  <si>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</si>
  <si>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</si>
  <si>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</si>
  <si>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</si>
  <si>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</si>
  <si>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</si>
  <si>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</si>
  <si>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</si>
  <si>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</si>
  <si>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 城乡社区规划与管理</t>
  </si>
  <si>
    <t xml:space="preserve">    城乡社区规划与管理</t>
  </si>
  <si>
    <t>21203</t>
  </si>
  <si>
    <t xml:space="preserve">  城乡社区公共设施</t>
  </si>
  <si>
    <t>2120303</t>
  </si>
  <si>
    <t>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</si>
  <si>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</si>
  <si>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</si>
  <si>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</si>
  <si>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</si>
  <si>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</si>
  <si>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</si>
  <si>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21206</t>
  </si>
  <si>
    <t xml:space="preserve">  建设市场管理与监督</t>
  </si>
  <si>
    <t>2120601</t>
  </si>
  <si>
    <t>建设市场管理与监督</t>
  </si>
  <si>
    <t>21208</t>
  </si>
  <si>
    <t xml:space="preserve">  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</si>
  <si>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</si>
  <si>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</si>
  <si>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</si>
  <si>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</si>
  <si>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</si>
  <si>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</si>
  <si>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</si>
  <si>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</si>
  <si>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</si>
  <si>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</si>
  <si>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</si>
  <si>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</si>
  <si>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</si>
  <si>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</si>
  <si>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</si>
  <si>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</si>
  <si>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</si>
  <si>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</si>
  <si>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</si>
  <si>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</si>
  <si>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</si>
  <si>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</si>
  <si>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</si>
  <si>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</si>
  <si>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</si>
  <si>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 xml:space="preserve">  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</si>
  <si>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</si>
  <si>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</si>
  <si>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</si>
  <si>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</si>
  <si>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</si>
  <si>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 xml:space="preserve">  农业土地开发资金安排的支出</t>
  </si>
  <si>
    <t>21213</t>
  </si>
  <si>
    <t xml:space="preserve">  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</si>
  <si>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</si>
  <si>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</si>
  <si>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</si>
  <si>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</si>
  <si>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</si>
  <si>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</si>
  <si>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</si>
  <si>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</si>
  <si>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</si>
  <si>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</si>
  <si>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</si>
  <si>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 xml:space="preserve">  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</si>
  <si>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</si>
  <si>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</si>
  <si>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</si>
  <si>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</si>
  <si>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</si>
  <si>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</si>
  <si>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</si>
  <si>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 xml:space="preserve">  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</si>
  <si>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</si>
  <si>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</si>
  <si>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</si>
  <si>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</si>
  <si>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</si>
  <si>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 xml:space="preserve">  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</si>
  <si>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</si>
  <si>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</si>
  <si>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</si>
  <si>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</si>
  <si>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</si>
  <si>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 xml:space="preserve">  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</si>
  <si>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</si>
  <si>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</si>
  <si>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</si>
  <si>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</si>
  <si>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</si>
  <si>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</si>
  <si>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</si>
  <si>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 xml:space="preserve">  污水处理费对应专项债务收入安排的支出</t>
  </si>
  <si>
    <t>2121801</t>
  </si>
  <si>
    <t>2121899</t>
  </si>
  <si>
    <t>其他污水处理费对应专项债务收入安排的支出</t>
  </si>
  <si>
    <t>21299</t>
  </si>
  <si>
    <t xml:space="preserve">  其他城乡社区支出</t>
  </si>
  <si>
    <t>2129999</t>
  </si>
  <si>
    <t>其他城乡社区支出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</si>
  <si>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</si>
  <si>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</si>
  <si>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</si>
  <si>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</si>
  <si>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</si>
  <si>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</si>
  <si>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</si>
  <si>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</si>
  <si>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</si>
  <si>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</si>
  <si>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</si>
  <si>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</si>
  <si>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</si>
  <si>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</si>
  <si>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</si>
  <si>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</si>
  <si>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</si>
  <si>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</si>
  <si>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 xml:space="preserve">    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</si>
  <si>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</si>
  <si>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</si>
  <si>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</si>
  <si>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</si>
  <si>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</si>
  <si>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</si>
  <si>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</si>
  <si>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</si>
  <si>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</si>
  <si>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</si>
  <si>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</si>
  <si>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</si>
  <si>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</si>
  <si>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 xml:space="preserve">    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</si>
  <si>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</si>
  <si>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</si>
  <si>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</si>
  <si>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</si>
  <si>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</si>
  <si>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</si>
  <si>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</si>
  <si>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</si>
  <si>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</si>
  <si>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</si>
  <si>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</si>
  <si>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</si>
  <si>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</si>
  <si>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</si>
  <si>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农田建设</t>
  </si>
  <si>
    <t>2130199</t>
  </si>
  <si>
    <t>其他农业农村支出</t>
  </si>
  <si>
    <t>21302</t>
  </si>
  <si>
    <t xml:space="preserve">  林业和草原</t>
  </si>
  <si>
    <t>2130201</t>
  </si>
  <si>
    <t>2130202</t>
  </si>
  <si>
    <t>2130203</t>
  </si>
  <si>
    <t>2130204</t>
  </si>
  <si>
    <t xml:space="preserve">    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</si>
  <si>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</si>
  <si>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</si>
  <si>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</si>
  <si>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</si>
  <si>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</si>
  <si>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</si>
  <si>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</si>
  <si>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</si>
  <si>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</si>
  <si>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</si>
  <si>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</si>
  <si>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</si>
  <si>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</si>
  <si>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 xml:space="preserve">    湿地保护</t>
  </si>
  <si>
    <t>2130213</t>
  </si>
  <si>
    <t xml:space="preserve">    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</si>
  <si>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</si>
  <si>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</si>
  <si>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</si>
  <si>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</si>
  <si>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</si>
  <si>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</si>
  <si>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</si>
  <si>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</si>
  <si>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</si>
  <si>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</si>
  <si>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</si>
  <si>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</si>
  <si>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</si>
  <si>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</si>
  <si>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</si>
  <si>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</si>
  <si>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</si>
  <si>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</si>
  <si>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</si>
  <si>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</si>
  <si>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</si>
  <si>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</si>
  <si>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</si>
  <si>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</si>
  <si>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</si>
  <si>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</si>
  <si>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</si>
  <si>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</si>
  <si>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</si>
  <si>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</si>
  <si>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</si>
  <si>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</si>
  <si>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</si>
  <si>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</si>
  <si>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</si>
  <si>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</si>
  <si>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</si>
  <si>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</si>
  <si>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</si>
  <si>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 xml:space="preserve">    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</si>
  <si>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</si>
  <si>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</si>
  <si>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</si>
  <si>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</si>
  <si>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</si>
  <si>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</si>
  <si>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</si>
  <si>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</si>
  <si>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</si>
  <si>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 xml:space="preserve">    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</si>
  <si>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</si>
  <si>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</si>
  <si>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</si>
  <si>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</si>
  <si>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</si>
  <si>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</si>
  <si>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</si>
  <si>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</si>
  <si>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</si>
  <si>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</si>
  <si>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</si>
  <si>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</si>
  <si>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</si>
  <si>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</si>
  <si>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</si>
  <si>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</si>
  <si>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</si>
  <si>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</si>
  <si>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</si>
  <si>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南水北调工程建设</t>
  </si>
  <si>
    <t>南水北调工程管理</t>
  </si>
  <si>
    <t xml:space="preserve">    其他水利支出</t>
  </si>
  <si>
    <t>21305</t>
  </si>
  <si>
    <t>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</si>
  <si>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</si>
  <si>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</si>
  <si>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</si>
  <si>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</si>
  <si>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</si>
  <si>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</si>
  <si>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</si>
  <si>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</si>
  <si>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</si>
  <si>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</si>
  <si>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</si>
  <si>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</si>
  <si>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</si>
  <si>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</si>
  <si>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</si>
  <si>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</si>
  <si>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 xml:space="preserve">    其他巩固脱贫攻坚成果衔接乡村振兴支出</t>
  </si>
  <si>
    <t>21306</t>
  </si>
  <si>
    <t xml:space="preserve">  农业综合开发</t>
  </si>
  <si>
    <t>2130601</t>
  </si>
  <si>
    <t>2130602</t>
  </si>
  <si>
    <t>土地治理</t>
  </si>
  <si>
    <t>2130603</t>
  </si>
  <si>
    <t>产业化发展</t>
  </si>
  <si>
    <t>2130604</t>
  </si>
  <si>
    <t>创新示范</t>
  </si>
  <si>
    <t>2130699</t>
  </si>
  <si>
    <t xml:space="preserve">    其他农业综合开发支出</t>
  </si>
  <si>
    <t>21307</t>
  </si>
  <si>
    <t xml:space="preserve">  农村综合改革</t>
  </si>
  <si>
    <t>2130701</t>
  </si>
  <si>
    <t xml:space="preserve">    对村级公益事业建设的补助</t>
  </si>
  <si>
    <t>2130704</t>
  </si>
  <si>
    <t>国有农场办社会职能改革补助</t>
  </si>
  <si>
    <t>2130705</t>
  </si>
  <si>
    <t xml:space="preserve">    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</si>
  <si>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</si>
  <si>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</si>
  <si>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</si>
  <si>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</si>
  <si>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</si>
  <si>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 xml:space="preserve">    其他农村综合改革支出</t>
  </si>
  <si>
    <t>21308</t>
  </si>
  <si>
    <t xml:space="preserve">  普惠金融发展支出</t>
  </si>
  <si>
    <t>2130801</t>
  </si>
  <si>
    <t>支持农村金融机构</t>
  </si>
  <si>
    <t>2130802</t>
  </si>
  <si>
    <t>涉农贷款增量奖励</t>
  </si>
  <si>
    <t>2130803</t>
  </si>
  <si>
    <t xml:space="preserve">    农业保险保费补贴</t>
  </si>
  <si>
    <t>2130804</t>
  </si>
  <si>
    <t xml:space="preserve">    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</si>
  <si>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</si>
  <si>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</si>
  <si>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</si>
  <si>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</si>
  <si>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</si>
  <si>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 目标价格补贴</t>
  </si>
  <si>
    <t>2130901</t>
  </si>
  <si>
    <t>棉花目标价格补贴</t>
  </si>
  <si>
    <t>2130999</t>
  </si>
  <si>
    <t>其他目标价格补贴</t>
  </si>
  <si>
    <t>21366</t>
  </si>
  <si>
    <t xml:space="preserve">  大中型水库库区基金安排的支出</t>
  </si>
  <si>
    <t>2136601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</si>
  <si>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</si>
  <si>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</si>
  <si>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</si>
  <si>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</si>
  <si>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</si>
  <si>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</si>
  <si>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</si>
  <si>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 xml:space="preserve">  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</si>
  <si>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</si>
  <si>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</si>
  <si>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</si>
  <si>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</si>
  <si>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</si>
  <si>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</si>
  <si>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</si>
  <si>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 xml:space="preserve">  国家重大水利工程建设基金安排的支出</t>
  </si>
  <si>
    <t>2136901</t>
  </si>
  <si>
    <t>2136902</t>
  </si>
  <si>
    <t>三峡工程后续工作</t>
  </si>
  <si>
    <t>2136903</t>
  </si>
  <si>
    <t>地方重大水利工程建设</t>
  </si>
  <si>
    <t>2136999</t>
  </si>
  <si>
    <t>其他重大水利工程建设基金支出</t>
  </si>
  <si>
    <t>21370</t>
  </si>
  <si>
    <t xml:space="preserve">  大中型水库库区基金对应专项债务收入安排的支出</t>
  </si>
  <si>
    <t>2137001</t>
  </si>
  <si>
    <t>2137099</t>
  </si>
  <si>
    <t>其他大中型水库库区基金对应专项债务收入安排的支出</t>
  </si>
  <si>
    <t>21371</t>
  </si>
  <si>
    <t xml:space="preserve">  国家重大水利工程建设基金对应专项债务收入安排的支出</t>
  </si>
  <si>
    <t>2137101</t>
  </si>
  <si>
    <t>2137102</t>
  </si>
  <si>
    <t>2137103</t>
  </si>
  <si>
    <t>2137199</t>
  </si>
  <si>
    <t>其他重大水利工程建设基金对应专项债务收入安排的支出</t>
  </si>
  <si>
    <t>21399</t>
  </si>
  <si>
    <t xml:space="preserve">  其他农林水支出</t>
  </si>
  <si>
    <t>2139901</t>
  </si>
  <si>
    <t>化解其他公益性乡村债务支出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</si>
  <si>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</si>
  <si>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</si>
  <si>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</si>
  <si>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</si>
  <si>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</si>
  <si>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</si>
  <si>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</si>
  <si>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2140102</t>
  </si>
  <si>
    <t>2140103</t>
  </si>
  <si>
    <t>2140104</t>
  </si>
  <si>
    <t xml:space="preserve">    公路建设</t>
  </si>
  <si>
    <t>2140106</t>
  </si>
  <si>
    <t xml:space="preserve">    公路养护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</si>
  <si>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</si>
  <si>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</si>
  <si>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</si>
  <si>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</si>
  <si>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</si>
  <si>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</si>
  <si>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</si>
  <si>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</si>
  <si>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</si>
  <si>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</si>
  <si>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</si>
  <si>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</si>
  <si>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</si>
  <si>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</si>
  <si>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</si>
  <si>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</si>
  <si>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</si>
  <si>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</si>
  <si>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</si>
  <si>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</si>
  <si>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</si>
  <si>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</si>
  <si>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</si>
  <si>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</si>
  <si>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</si>
  <si>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</si>
  <si>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</si>
  <si>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</si>
  <si>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</si>
  <si>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</si>
  <si>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</si>
  <si>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 xml:space="preserve">    其他公路水路运输支出</t>
  </si>
  <si>
    <t>21402</t>
  </si>
  <si>
    <t xml:space="preserve">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</si>
  <si>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</si>
  <si>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</si>
  <si>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</si>
  <si>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</si>
  <si>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</si>
  <si>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</si>
  <si>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</si>
  <si>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</si>
  <si>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</si>
  <si>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</si>
  <si>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</si>
  <si>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</si>
  <si>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</si>
  <si>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</si>
  <si>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</si>
  <si>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</si>
  <si>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</si>
  <si>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</si>
  <si>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</si>
  <si>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</si>
  <si>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</si>
  <si>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</si>
  <si>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</si>
  <si>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</si>
  <si>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</si>
  <si>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</si>
  <si>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</si>
  <si>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</si>
  <si>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</si>
  <si>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</si>
  <si>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</si>
  <si>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</si>
  <si>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</si>
  <si>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</si>
  <si>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</si>
  <si>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</si>
  <si>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</si>
  <si>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</si>
  <si>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</si>
  <si>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</si>
  <si>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</si>
  <si>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</si>
  <si>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</si>
  <si>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</si>
  <si>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</si>
  <si>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</si>
  <si>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</si>
  <si>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</si>
  <si>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</si>
  <si>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</si>
  <si>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</si>
  <si>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</si>
  <si>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</si>
  <si>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</si>
  <si>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</si>
  <si>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</si>
  <si>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</si>
  <si>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</si>
  <si>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</si>
  <si>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</si>
  <si>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</si>
  <si>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</si>
  <si>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21460</t>
  </si>
  <si>
    <t xml:space="preserve">  海南省高等级公路车辆通行附加费安排的支出</t>
  </si>
  <si>
    <t>2146001</t>
  </si>
  <si>
    <t>公路建设</t>
  </si>
  <si>
    <t>2146002</t>
  </si>
  <si>
    <t>公路养护</t>
  </si>
  <si>
    <t>2146003</t>
  </si>
  <si>
    <t>公路还贷</t>
  </si>
  <si>
    <t>2146099</t>
  </si>
  <si>
    <t>其他海南省高等级公路车辆通行附加费安排的支出</t>
  </si>
  <si>
    <t>21462</t>
  </si>
  <si>
    <t xml:space="preserve">  车辆通行费安排的支出</t>
  </si>
  <si>
    <t>2146201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</si>
  <si>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</si>
  <si>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</si>
  <si>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</si>
  <si>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</si>
  <si>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</si>
  <si>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</si>
  <si>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21463</t>
  </si>
  <si>
    <t xml:space="preserve">  港口建设费安排的支出</t>
  </si>
  <si>
    <t>2146301</t>
  </si>
  <si>
    <t>2146302</t>
  </si>
  <si>
    <t>航道建设和维护</t>
  </si>
  <si>
    <t>2146303</t>
  </si>
  <si>
    <t>航运保障系统建设</t>
  </si>
  <si>
    <t>2146399</t>
  </si>
  <si>
    <t>其他港口建设费安排的支出</t>
  </si>
  <si>
    <t>21464</t>
  </si>
  <si>
    <t xml:space="preserve">  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</si>
  <si>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</si>
  <si>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</si>
  <si>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</si>
  <si>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</si>
  <si>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</si>
  <si>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</si>
  <si>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</si>
  <si>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</si>
  <si>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</si>
  <si>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</si>
  <si>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</si>
  <si>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</si>
  <si>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</si>
  <si>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</si>
  <si>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</si>
  <si>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</si>
  <si>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</si>
  <si>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 xml:space="preserve">  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</si>
  <si>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</si>
  <si>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</si>
  <si>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</si>
  <si>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</si>
  <si>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</si>
  <si>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</si>
  <si>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</si>
  <si>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</si>
  <si>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</si>
  <si>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</si>
  <si>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</si>
  <si>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</si>
  <si>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</si>
  <si>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 xml:space="preserve">  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</si>
  <si>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</si>
  <si>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</si>
  <si>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</si>
  <si>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</si>
  <si>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</si>
  <si>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</si>
  <si>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</si>
  <si>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</si>
  <si>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</si>
  <si>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</si>
  <si>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</si>
  <si>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</si>
  <si>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</si>
  <si>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2146999</t>
  </si>
  <si>
    <t>其他民航发展基金支出</t>
  </si>
  <si>
    <t>21470</t>
  </si>
  <si>
    <t xml:space="preserve">  海南省高等级公路车辆通行附加费对应专项债务收入安排的支</t>
  </si>
  <si>
    <t>2147001</t>
  </si>
  <si>
    <t>2147099</t>
  </si>
  <si>
    <t>其他海南省高等级公路车辆通行附加费对应专项债务收入安排</t>
  </si>
  <si>
    <t>21471</t>
  </si>
  <si>
    <t xml:space="preserve">  政府收费公路专项债券收入安排的支出</t>
  </si>
  <si>
    <t>2147101</t>
  </si>
  <si>
    <t>2147199</t>
  </si>
  <si>
    <t>其他政府收费公路专项债券收入安排的支出</t>
  </si>
  <si>
    <t>21472</t>
  </si>
  <si>
    <t xml:space="preserve">  车辆通行费对应专项债务收入安排的支出</t>
  </si>
  <si>
    <t>21473</t>
  </si>
  <si>
    <t xml:space="preserve">  港口建设费对应专项债务收入安排的支出</t>
  </si>
  <si>
    <t>2147301</t>
  </si>
  <si>
    <t>2147303</t>
  </si>
  <si>
    <t>2147399</t>
  </si>
  <si>
    <t>其他港口建设费对应专项债务收入安排的支出</t>
  </si>
  <si>
    <t>21499</t>
  </si>
  <si>
    <t xml:space="preserve">  其他交通运输支出</t>
  </si>
  <si>
    <t>2149901</t>
  </si>
  <si>
    <t xml:space="preserve">    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</si>
  <si>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</si>
  <si>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</si>
  <si>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</si>
  <si>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</si>
  <si>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</si>
  <si>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</si>
  <si>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</si>
  <si>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</si>
  <si>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</si>
  <si>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</si>
  <si>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</si>
  <si>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</si>
  <si>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</si>
  <si>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</si>
  <si>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</si>
  <si>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</si>
  <si>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</si>
  <si>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</si>
  <si>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</si>
  <si>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</si>
  <si>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</si>
  <si>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</si>
  <si>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</si>
  <si>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</si>
  <si>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</si>
  <si>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</si>
  <si>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</si>
  <si>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</si>
  <si>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</si>
  <si>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</si>
  <si>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</si>
  <si>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</si>
  <si>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</si>
  <si>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</si>
  <si>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</si>
  <si>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</si>
  <si>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</si>
  <si>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</si>
  <si>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</si>
  <si>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</si>
  <si>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</si>
  <si>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</si>
  <si>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</si>
  <si>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</si>
  <si>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</si>
  <si>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</si>
  <si>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</si>
  <si>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</si>
  <si>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</si>
  <si>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</si>
  <si>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</si>
  <si>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 建筑业</t>
  </si>
  <si>
    <t>2150301</t>
  </si>
  <si>
    <t>2150302</t>
  </si>
  <si>
    <t>2150303</t>
  </si>
  <si>
    <t>2150399</t>
  </si>
  <si>
    <t>其他建筑业支出</t>
  </si>
  <si>
    <t>21505</t>
  </si>
  <si>
    <t xml:space="preserve">  工业和信息产业监管</t>
  </si>
  <si>
    <t>2150501</t>
  </si>
  <si>
    <t>2150502</t>
  </si>
  <si>
    <t>2150503</t>
  </si>
  <si>
    <t>2150505</t>
  </si>
  <si>
    <t>战备应急</t>
  </si>
  <si>
    <t>2150506</t>
  </si>
  <si>
    <t>信息安全建设</t>
  </si>
  <si>
    <t>2150507</t>
  </si>
  <si>
    <t>专用通信</t>
  </si>
  <si>
    <t>2150508</t>
  </si>
  <si>
    <t>无线电监管</t>
  </si>
  <si>
    <t>2150509</t>
  </si>
  <si>
    <t>工业和信息产业战略研究与标准制定</t>
  </si>
  <si>
    <t>2150510</t>
  </si>
  <si>
    <t>工业和信息产业支持</t>
  </si>
  <si>
    <t>2150511</t>
  </si>
  <si>
    <t>电子专项工程</t>
  </si>
  <si>
    <t>2150513</t>
  </si>
  <si>
    <t xml:space="preserve">    行业监管</t>
  </si>
  <si>
    <t>2150515</t>
  </si>
  <si>
    <t>技术基础研究</t>
  </si>
  <si>
    <t>2150599</t>
  </si>
  <si>
    <t>其他工业和信息产业监管支出</t>
  </si>
  <si>
    <t>21507</t>
  </si>
  <si>
    <t xml:space="preserve">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</si>
  <si>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</si>
  <si>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</si>
  <si>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</si>
  <si>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</si>
  <si>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</si>
  <si>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</si>
  <si>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</si>
  <si>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</si>
  <si>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 xml:space="preserve">    其他国有资产监管支出</t>
  </si>
  <si>
    <t>21508</t>
  </si>
  <si>
    <t xml:space="preserve">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</si>
  <si>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</si>
  <si>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</si>
  <si>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</si>
  <si>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</si>
  <si>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</si>
  <si>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</si>
  <si>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</si>
  <si>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</si>
  <si>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</si>
  <si>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21562</t>
  </si>
  <si>
    <t xml:space="preserve">  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</si>
  <si>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</si>
  <si>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</si>
  <si>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</si>
  <si>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</si>
  <si>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</si>
  <si>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</si>
  <si>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21599</t>
  </si>
  <si>
    <t xml:space="preserve">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</si>
  <si>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</si>
  <si>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</si>
  <si>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</si>
  <si>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</si>
  <si>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</si>
  <si>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</si>
  <si>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</si>
  <si>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</si>
  <si>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</si>
  <si>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</si>
  <si>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</si>
  <si>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</si>
  <si>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</si>
  <si>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</si>
  <si>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</si>
  <si>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</si>
  <si>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</si>
  <si>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</si>
  <si>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</si>
  <si>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</si>
  <si>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</si>
  <si>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</si>
  <si>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</si>
  <si>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</si>
  <si>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</si>
  <si>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</si>
  <si>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</si>
  <si>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</si>
  <si>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</si>
  <si>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</si>
  <si>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</si>
  <si>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</si>
  <si>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</si>
  <si>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</si>
  <si>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</si>
  <si>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</si>
  <si>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</si>
  <si>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</si>
  <si>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</si>
  <si>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</si>
  <si>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</si>
  <si>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</si>
  <si>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</si>
  <si>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</si>
  <si>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</si>
  <si>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</si>
  <si>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</si>
  <si>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</si>
  <si>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</si>
  <si>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</si>
  <si>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</si>
  <si>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</si>
  <si>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</si>
  <si>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</si>
  <si>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</si>
  <si>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</si>
  <si>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</si>
  <si>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</si>
  <si>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</si>
  <si>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</si>
  <si>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</si>
  <si>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</si>
  <si>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</si>
  <si>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</si>
  <si>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</si>
  <si>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</si>
  <si>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</si>
  <si>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</si>
  <si>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</si>
  <si>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</si>
  <si>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</si>
  <si>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</si>
  <si>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</si>
  <si>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</si>
  <si>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</si>
  <si>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</si>
  <si>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</si>
  <si>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</si>
  <si>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</si>
  <si>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</si>
  <si>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</si>
  <si>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</si>
  <si>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</si>
  <si>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</si>
  <si>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</si>
  <si>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</si>
  <si>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</si>
  <si>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</si>
  <si>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 金融调控支出</t>
  </si>
  <si>
    <t>2170401</t>
  </si>
  <si>
    <t>中央银行亏损补贴</t>
  </si>
  <si>
    <t>2170402</t>
  </si>
  <si>
    <t>中央特别国债经营基金支出</t>
  </si>
  <si>
    <t>2170403</t>
  </si>
  <si>
    <t>中央特别国债经营基金财务支出</t>
  </si>
  <si>
    <t>2170499</t>
  </si>
  <si>
    <t>其他金融调控支出</t>
  </si>
  <si>
    <t>21799</t>
  </si>
  <si>
    <t xml:space="preserve">  其他金融支出</t>
  </si>
  <si>
    <t>2179901</t>
  </si>
  <si>
    <t>其他金融支出</t>
  </si>
  <si>
    <t>219</t>
  </si>
  <si>
    <t>援助其他地区支出</t>
  </si>
  <si>
    <t>21901</t>
  </si>
  <si>
    <t xml:space="preserve">  一般公共服务</t>
  </si>
  <si>
    <t>21902</t>
  </si>
  <si>
    <t>21903</t>
  </si>
  <si>
    <t xml:space="preserve">  文化体育与传媒</t>
  </si>
  <si>
    <t>21904</t>
  </si>
  <si>
    <t xml:space="preserve">  医疗卫生</t>
  </si>
  <si>
    <t>21905</t>
  </si>
  <si>
    <t xml:space="preserve">  节能环保</t>
  </si>
  <si>
    <t>21906</t>
  </si>
  <si>
    <t xml:space="preserve">  农业</t>
  </si>
  <si>
    <t>21907</t>
  </si>
  <si>
    <t xml:space="preserve">  交通运输</t>
  </si>
  <si>
    <t>21908</t>
  </si>
  <si>
    <t xml:space="preserve">  住房保障</t>
  </si>
  <si>
    <t>21999</t>
  </si>
  <si>
    <t xml:space="preserve">  其他支出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</si>
  <si>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</si>
  <si>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</si>
  <si>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</si>
  <si>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</si>
  <si>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</si>
  <si>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</si>
  <si>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>2200103</t>
  </si>
  <si>
    <t>2200104</t>
  </si>
  <si>
    <t>自然资源规划及管理</t>
  </si>
  <si>
    <t>2200106</t>
  </si>
  <si>
    <t>土地资源利用与保护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</si>
  <si>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</si>
  <si>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</si>
  <si>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</si>
  <si>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</si>
  <si>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</si>
  <si>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</si>
  <si>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</si>
  <si>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</si>
  <si>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</si>
  <si>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</si>
  <si>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</si>
  <si>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</si>
  <si>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</si>
  <si>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</si>
  <si>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</si>
  <si>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</si>
  <si>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</si>
  <si>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</si>
  <si>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2200150</t>
  </si>
  <si>
    <t>2200199</t>
  </si>
  <si>
    <t>其他自然资源事务支出</t>
  </si>
  <si>
    <t>22002</t>
  </si>
  <si>
    <t xml:space="preserve">  海洋管理事务</t>
  </si>
  <si>
    <t>2200201</t>
  </si>
  <si>
    <t>2200202</t>
  </si>
  <si>
    <t>2200203</t>
  </si>
  <si>
    <t>2200204</t>
  </si>
  <si>
    <t>海域使用管理</t>
  </si>
  <si>
    <t>2200205</t>
  </si>
  <si>
    <t>海洋环境保护与监测</t>
  </si>
  <si>
    <t>2200206</t>
  </si>
  <si>
    <t>海洋调查评价</t>
  </si>
  <si>
    <t>2200207</t>
  </si>
  <si>
    <t>海洋权益维护</t>
  </si>
  <si>
    <t>2200208</t>
  </si>
  <si>
    <t>海洋执法监察</t>
  </si>
  <si>
    <t>2200209</t>
  </si>
  <si>
    <t>海洋防灾减灾</t>
  </si>
  <si>
    <t>2200210</t>
  </si>
  <si>
    <t>海洋卫星</t>
  </si>
  <si>
    <t>2200211</t>
  </si>
  <si>
    <t>极地考察</t>
  </si>
  <si>
    <t>2200212</t>
  </si>
  <si>
    <t>海洋矿产资源勘探研究</t>
  </si>
  <si>
    <t>2200213</t>
  </si>
  <si>
    <t>海港航标维护</t>
  </si>
  <si>
    <t>2200215</t>
  </si>
  <si>
    <t>海水淡化</t>
  </si>
  <si>
    <t>2200217</t>
  </si>
  <si>
    <t>无居民海岛使用金支出</t>
  </si>
  <si>
    <t>2200218</t>
  </si>
  <si>
    <t>海岛和海域保护</t>
  </si>
  <si>
    <t>2200250</t>
  </si>
  <si>
    <t>2200299</t>
  </si>
  <si>
    <t>其他海洋管理事务支出</t>
  </si>
  <si>
    <t>22003</t>
  </si>
  <si>
    <t xml:space="preserve">  测绘事务</t>
  </si>
  <si>
    <t>2200301</t>
  </si>
  <si>
    <t>2200302</t>
  </si>
  <si>
    <t>2200303</t>
  </si>
  <si>
    <t>2200304</t>
  </si>
  <si>
    <t>基础测绘</t>
  </si>
  <si>
    <t>2200305</t>
  </si>
  <si>
    <t>航空摄影</t>
  </si>
  <si>
    <t>2200306</t>
  </si>
  <si>
    <t>测绘工程建设</t>
  </si>
  <si>
    <t>2200350</t>
  </si>
  <si>
    <t>2200399</t>
  </si>
  <si>
    <t>其他测绘事务支出</t>
  </si>
  <si>
    <t>22005</t>
  </si>
  <si>
    <t xml:space="preserve">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</si>
  <si>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</si>
  <si>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</si>
  <si>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</si>
  <si>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</si>
  <si>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</si>
  <si>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</si>
  <si>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</si>
  <si>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</si>
  <si>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</si>
  <si>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</si>
  <si>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</si>
  <si>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</si>
  <si>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</si>
  <si>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</si>
  <si>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</si>
  <si>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</si>
  <si>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</si>
  <si>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</si>
  <si>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</si>
  <si>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</si>
  <si>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</si>
  <si>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</si>
  <si>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</si>
  <si>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</si>
  <si>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</si>
  <si>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</si>
  <si>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</si>
  <si>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</si>
  <si>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</si>
  <si>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</si>
  <si>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</si>
  <si>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</si>
  <si>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</si>
  <si>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</si>
  <si>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</si>
  <si>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</si>
  <si>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</si>
  <si>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</si>
  <si>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</si>
  <si>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</si>
  <si>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</si>
  <si>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</si>
  <si>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</si>
  <si>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</si>
  <si>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</si>
  <si>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</si>
  <si>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2210199</t>
  </si>
  <si>
    <t xml:space="preserve">    其他保障性安居工程支出</t>
  </si>
  <si>
    <t>22102</t>
  </si>
  <si>
    <t xml:space="preserve"> 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</si>
  <si>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</si>
  <si>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</si>
  <si>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</si>
  <si>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</si>
  <si>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</si>
  <si>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</si>
  <si>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</si>
  <si>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 城乡社区住宅</t>
  </si>
  <si>
    <t>2210301</t>
  </si>
  <si>
    <t>公有住房建设和维修改造支出</t>
  </si>
  <si>
    <t>2210302</t>
  </si>
  <si>
    <t>住房公积金管理</t>
  </si>
  <si>
    <t>2210399</t>
  </si>
  <si>
    <t xml:space="preserve">    其他城乡社区住宅支出</t>
  </si>
  <si>
    <t>222</t>
  </si>
  <si>
    <t>粮油物资储备支出</t>
  </si>
  <si>
    <t>22201</t>
  </si>
  <si>
    <t xml:space="preserve">  粮油物资事务</t>
  </si>
  <si>
    <t>2220101</t>
  </si>
  <si>
    <t>2220102</t>
  </si>
  <si>
    <t>2220103</t>
  </si>
  <si>
    <t>2220104</t>
  </si>
  <si>
    <t>粮食财务与审计支出</t>
  </si>
  <si>
    <t>2220105</t>
  </si>
  <si>
    <t>粮食信息统计</t>
  </si>
  <si>
    <t>2220106</t>
  </si>
  <si>
    <t>粮食专项业务活动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</si>
  <si>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</si>
  <si>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</si>
  <si>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</si>
  <si>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</si>
  <si>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</si>
  <si>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</si>
  <si>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</si>
  <si>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</si>
  <si>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</si>
  <si>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</si>
  <si>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</si>
  <si>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</si>
  <si>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2220150</t>
  </si>
  <si>
    <t>2220199</t>
  </si>
  <si>
    <t xml:space="preserve">    其他粮油物资事务支出</t>
  </si>
  <si>
    <t>22202</t>
  </si>
  <si>
    <t xml:space="preserve">  物资事务</t>
  </si>
  <si>
    <t>2220201</t>
  </si>
  <si>
    <t>2220202</t>
  </si>
  <si>
    <t>2220203</t>
  </si>
  <si>
    <t>2220204</t>
  </si>
  <si>
    <t>铁路专用线</t>
  </si>
  <si>
    <t>2220205</t>
  </si>
  <si>
    <t>护库武警和民兵支出</t>
  </si>
  <si>
    <t>2220206</t>
  </si>
  <si>
    <t>物资保管与保养</t>
  </si>
  <si>
    <t>2220207</t>
  </si>
  <si>
    <t>专项贷款利息</t>
  </si>
  <si>
    <t>2220209</t>
  </si>
  <si>
    <t>物资转移</t>
  </si>
  <si>
    <t>2220210</t>
  </si>
  <si>
    <t>物资轮换</t>
  </si>
  <si>
    <t>2220211</t>
  </si>
  <si>
    <t>仓库建设</t>
  </si>
  <si>
    <t>2220212</t>
  </si>
  <si>
    <t>仓库安防</t>
  </si>
  <si>
    <t>2220250</t>
  </si>
  <si>
    <t>2220299</t>
  </si>
  <si>
    <t>其他物资事务支出</t>
  </si>
  <si>
    <t>22203</t>
  </si>
  <si>
    <t xml:space="preserve">  能源储备</t>
  </si>
  <si>
    <t>2220301</t>
  </si>
  <si>
    <t>石油储备</t>
  </si>
  <si>
    <t>2220303</t>
  </si>
  <si>
    <t>天然铀能源储备</t>
  </si>
  <si>
    <t>2220304</t>
  </si>
  <si>
    <t>煤炭储备</t>
  </si>
  <si>
    <t>2220399</t>
  </si>
  <si>
    <t>其他能源储备支出</t>
  </si>
  <si>
    <t>22204</t>
  </si>
  <si>
    <t xml:space="preserve">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</si>
  <si>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</si>
  <si>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</si>
  <si>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</si>
  <si>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</si>
  <si>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</si>
  <si>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</si>
  <si>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</si>
  <si>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</si>
  <si>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</si>
  <si>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 xml:space="preserve">    其他粮油储备支出</t>
  </si>
  <si>
    <t>22205</t>
  </si>
  <si>
    <t xml:space="preserve">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</si>
  <si>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</si>
  <si>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</si>
  <si>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</si>
  <si>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</si>
  <si>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</si>
  <si>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</si>
  <si>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</si>
  <si>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</si>
  <si>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</si>
  <si>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</si>
  <si>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</si>
  <si>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</si>
  <si>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</si>
  <si>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</si>
  <si>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</si>
  <si>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</si>
  <si>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</si>
  <si>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</si>
  <si>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</si>
  <si>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</si>
  <si>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</si>
  <si>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</si>
  <si>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223</t>
  </si>
  <si>
    <t>国有资本经营预算支出</t>
  </si>
  <si>
    <t>22301</t>
  </si>
  <si>
    <t xml:space="preserve">  解决历史遗留问题及改革成本支出</t>
  </si>
  <si>
    <t>2230101</t>
  </si>
  <si>
    <t>厂办大集体改革支出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</si>
  <si>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</si>
  <si>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</si>
  <si>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</si>
  <si>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</si>
  <si>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</si>
  <si>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</si>
  <si>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</si>
  <si>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</si>
  <si>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</si>
  <si>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</si>
  <si>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</si>
  <si>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</si>
  <si>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</si>
  <si>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</si>
  <si>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2230199</t>
  </si>
  <si>
    <t>其他解决历史遗留问题及改革成本支出</t>
  </si>
  <si>
    <t>22302</t>
  </si>
  <si>
    <t xml:space="preserve">  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</si>
  <si>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</si>
  <si>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</si>
  <si>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</si>
  <si>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</si>
  <si>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</si>
  <si>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</si>
  <si>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</si>
  <si>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</si>
  <si>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</si>
  <si>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</si>
  <si>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</si>
  <si>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</si>
  <si>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</si>
  <si>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</si>
  <si>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2230299</t>
  </si>
  <si>
    <t>其他国有企业资本金注入</t>
  </si>
  <si>
    <t>22303</t>
  </si>
  <si>
    <t xml:space="preserve">  国有企业政策性补贴</t>
  </si>
  <si>
    <t>2230301</t>
  </si>
  <si>
    <t>国有企业政策性补贴</t>
  </si>
  <si>
    <t>22304</t>
  </si>
  <si>
    <t xml:space="preserve">  金融国有资本经营预算支出</t>
  </si>
  <si>
    <t>2230401</t>
  </si>
  <si>
    <t>资本支出</t>
  </si>
  <si>
    <t>2230402</t>
  </si>
  <si>
    <t>改革性支出</t>
  </si>
  <si>
    <t>2230499</t>
  </si>
  <si>
    <t>其他金融国有资本经营预算支出</t>
  </si>
  <si>
    <t>22399</t>
  </si>
  <si>
    <t xml:space="preserve">  其他国有资本经营预算支出</t>
  </si>
  <si>
    <t>2239901</t>
  </si>
  <si>
    <t>其他国有资本经营预算支出</t>
  </si>
  <si>
    <t>224</t>
  </si>
  <si>
    <t>灾害防治及应急管理支出</t>
  </si>
  <si>
    <t>22401</t>
  </si>
  <si>
    <t xml:space="preserve">  应急管理事物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</si>
  <si>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</si>
  <si>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</si>
  <si>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</si>
  <si>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</si>
  <si>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</si>
  <si>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</si>
  <si>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</si>
  <si>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</si>
  <si>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</si>
  <si>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</si>
  <si>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</si>
  <si>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</si>
  <si>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 xml:space="preserve">    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</si>
  <si>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</si>
  <si>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</si>
  <si>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</si>
  <si>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</si>
  <si>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</si>
  <si>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</si>
  <si>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 消防救援事务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</si>
  <si>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</si>
  <si>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</si>
  <si>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</si>
  <si>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</si>
  <si>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</si>
  <si>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</si>
  <si>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</si>
  <si>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</si>
  <si>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</si>
  <si>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</si>
  <si>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</si>
  <si>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</si>
  <si>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</si>
  <si>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</si>
  <si>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</si>
  <si>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</si>
  <si>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</si>
  <si>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</si>
  <si>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</si>
  <si>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</si>
  <si>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</si>
  <si>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</si>
  <si>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</si>
  <si>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</si>
  <si>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</si>
  <si>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</si>
  <si>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</si>
  <si>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</si>
  <si>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</si>
  <si>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</si>
  <si>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</si>
  <si>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</si>
  <si>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</si>
  <si>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</si>
  <si>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</si>
  <si>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</si>
  <si>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</si>
  <si>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</si>
  <si>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</si>
  <si>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</si>
  <si>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</si>
  <si>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</si>
  <si>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</si>
  <si>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</si>
  <si>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</si>
  <si>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</si>
  <si>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</si>
  <si>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</si>
  <si>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</si>
  <si>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</si>
  <si>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</si>
  <si>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</si>
  <si>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</si>
  <si>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</si>
  <si>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</si>
  <si>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</si>
  <si>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</si>
  <si>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</si>
  <si>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</si>
  <si>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</si>
  <si>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 自然灾害救灾及恢复重建支出</t>
  </si>
  <si>
    <t>2240701</t>
  </si>
  <si>
    <t>中央自然灾害生活补助</t>
  </si>
  <si>
    <t>2240702</t>
  </si>
  <si>
    <t>地方自然灾害生活补助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</si>
  <si>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</si>
  <si>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</si>
  <si>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</si>
  <si>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</si>
  <si>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</si>
  <si>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</si>
  <si>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</si>
  <si>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 其他灾害防治及应急管理支出</t>
  </si>
  <si>
    <t>227</t>
  </si>
  <si>
    <t>预备费</t>
  </si>
  <si>
    <t>229</t>
  </si>
  <si>
    <t>22902</t>
  </si>
  <si>
    <t xml:space="preserve">  年初预留</t>
  </si>
  <si>
    <t>22904</t>
  </si>
  <si>
    <t xml:space="preserve">  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</si>
  <si>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</si>
  <si>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</si>
  <si>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</si>
  <si>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</si>
  <si>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</si>
  <si>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</si>
  <si>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</si>
  <si>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 xml:space="preserve">  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</si>
  <si>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</si>
  <si>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</si>
  <si>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</si>
  <si>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</si>
  <si>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</si>
  <si>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</si>
  <si>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</si>
  <si>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</si>
  <si>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</si>
  <si>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</si>
  <si>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</si>
  <si>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</si>
  <si>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</si>
  <si>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</si>
  <si>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</si>
  <si>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</si>
  <si>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</si>
  <si>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 xml:space="preserve">  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</si>
  <si>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</si>
  <si>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</si>
  <si>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</si>
  <si>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</si>
  <si>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</si>
  <si>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</si>
  <si>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</si>
  <si>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</si>
  <si>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</si>
  <si>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</si>
  <si>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</si>
  <si>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</si>
  <si>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</si>
  <si>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</si>
  <si>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</si>
  <si>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</si>
  <si>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</si>
  <si>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</si>
  <si>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</si>
  <si>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</si>
  <si>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</si>
  <si>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</si>
  <si>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22999</t>
  </si>
  <si>
    <t xml:space="preserve">    其他支出</t>
  </si>
  <si>
    <t>230</t>
  </si>
  <si>
    <t>转移性支出</t>
  </si>
  <si>
    <t>23001</t>
  </si>
  <si>
    <t xml:space="preserve">  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</si>
  <si>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</si>
  <si>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</si>
  <si>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</si>
  <si>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</si>
  <si>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</si>
  <si>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</si>
  <si>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</si>
  <si>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</si>
  <si>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</si>
  <si>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增值税"五五分享"税收返还支出</t>
  </si>
  <si>
    <t>2300199</t>
  </si>
  <si>
    <t>其他返还性支出</t>
  </si>
  <si>
    <t>23002</t>
  </si>
  <si>
    <t xml:space="preserve">  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</si>
  <si>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</si>
  <si>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</si>
  <si>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</si>
  <si>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</si>
  <si>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</si>
  <si>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</si>
  <si>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</si>
  <si>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</si>
  <si>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</si>
  <si>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</si>
  <si>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</si>
  <si>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</si>
  <si>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2300215</t>
  </si>
  <si>
    <t>成品油税费改革转移支付补助支出</t>
  </si>
  <si>
    <t>2300220</t>
  </si>
  <si>
    <t>基层公检法司转移支付支出</t>
  </si>
  <si>
    <t>2300221</t>
  </si>
  <si>
    <t>城乡义务教育转移支付支出</t>
  </si>
  <si>
    <t>2300222</t>
  </si>
  <si>
    <t>基本养老金转移支付支出</t>
  </si>
  <si>
    <t>2300223</t>
  </si>
  <si>
    <t>城乡居民医疗保险转移支付支出</t>
  </si>
  <si>
    <t>2300224</t>
  </si>
  <si>
    <t>农村综合改革转移支付支出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</si>
  <si>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</si>
  <si>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</si>
  <si>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</si>
  <si>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</si>
  <si>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</si>
  <si>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</si>
  <si>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</si>
  <si>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</si>
  <si>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</si>
  <si>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</si>
  <si>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</si>
  <si>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</si>
  <si>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</si>
  <si>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贫困地区转移支付支出</t>
  </si>
  <si>
    <t>2300241</t>
  </si>
  <si>
    <t>一般公共服务共同财政事权转移支付支出</t>
  </si>
  <si>
    <t>2300242</t>
  </si>
  <si>
    <t>外交共同财政事权转移支付支出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</si>
  <si>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</si>
  <si>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</si>
  <si>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</si>
  <si>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</si>
  <si>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</si>
  <si>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</si>
  <si>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</si>
  <si>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</si>
  <si>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</si>
  <si>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</si>
  <si>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</si>
  <si>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</si>
  <si>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</si>
  <si>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</si>
  <si>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</si>
  <si>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</si>
  <si>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</si>
  <si>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</si>
  <si>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</si>
  <si>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</si>
  <si>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</si>
  <si>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</si>
  <si>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</si>
  <si>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</si>
  <si>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</si>
  <si>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</si>
  <si>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</si>
  <si>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</si>
  <si>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</si>
  <si>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</si>
  <si>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</si>
  <si>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</si>
  <si>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</si>
  <si>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</si>
  <si>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</si>
  <si>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</si>
  <si>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2300299</t>
  </si>
  <si>
    <t>其他一般性转移支付支出</t>
  </si>
  <si>
    <t>23003</t>
  </si>
  <si>
    <t xml:space="preserve">  专项转移支付</t>
  </si>
  <si>
    <t>2300301</t>
  </si>
  <si>
    <t>一般公共服务</t>
  </si>
  <si>
    <t>2300302</t>
  </si>
  <si>
    <t>外交</t>
  </si>
  <si>
    <t>2300303</t>
  </si>
  <si>
    <t>国防</t>
  </si>
  <si>
    <t>2300304</t>
  </si>
  <si>
    <t>公共安全</t>
  </si>
  <si>
    <t>2300305</t>
  </si>
  <si>
    <t>教育</t>
  </si>
  <si>
    <t>2300306</t>
  </si>
  <si>
    <t>科学技术</t>
  </si>
  <si>
    <t>2300307</t>
  </si>
  <si>
    <t>文化旅游体育与传媒</t>
  </si>
  <si>
    <t>2300308</t>
  </si>
  <si>
    <t>社会保障和就业</t>
  </si>
  <si>
    <t>2300310</t>
  </si>
  <si>
    <t>卫生健康</t>
  </si>
  <si>
    <t>2300311</t>
  </si>
  <si>
    <t>节能环保</t>
  </si>
  <si>
    <t>2300312</t>
  </si>
  <si>
    <t>城乡社区</t>
  </si>
  <si>
    <t>2300313</t>
  </si>
  <si>
    <t>农林水</t>
  </si>
  <si>
    <t>2300314</t>
  </si>
  <si>
    <t>交通运输</t>
  </si>
  <si>
    <t>2300315</t>
  </si>
  <si>
    <t>资源勘探信息等</t>
  </si>
  <si>
    <t>2300316</t>
  </si>
  <si>
    <t>商业服务业等</t>
  </si>
  <si>
    <t>2300317</t>
  </si>
  <si>
    <t>金融</t>
  </si>
  <si>
    <t>2300320</t>
  </si>
  <si>
    <t>自然资源海洋气象等</t>
  </si>
  <si>
    <t>2300321</t>
  </si>
  <si>
    <t>住房保障</t>
  </si>
  <si>
    <t>2300322</t>
  </si>
  <si>
    <t>粮油物资储备</t>
  </si>
  <si>
    <t>2300399</t>
  </si>
  <si>
    <t>23004</t>
  </si>
  <si>
    <t xml:space="preserve">  政府性基金转移支付</t>
  </si>
  <si>
    <t>2300401</t>
  </si>
  <si>
    <t>政府性基金补助支出</t>
  </si>
  <si>
    <t>2300402</t>
  </si>
  <si>
    <t>政府性基金上解支出</t>
  </si>
  <si>
    <t>23005</t>
  </si>
  <si>
    <t xml:space="preserve">  国有资本经营预算转移支付</t>
  </si>
  <si>
    <t>2300501</t>
  </si>
  <si>
    <t>国有资本经营预算转移支付支出</t>
  </si>
  <si>
    <t>23006</t>
  </si>
  <si>
    <t xml:space="preserve">  上解支出</t>
  </si>
  <si>
    <t>2300601</t>
  </si>
  <si>
    <t>体制上解支出</t>
  </si>
  <si>
    <t>2300602</t>
  </si>
  <si>
    <t xml:space="preserve">    专项上解支出</t>
  </si>
  <si>
    <t>23008</t>
  </si>
  <si>
    <t xml:space="preserve">  调出资金</t>
  </si>
  <si>
    <t>2300802</t>
  </si>
  <si>
    <t>政府性基金预算调出资金</t>
  </si>
  <si>
    <t>2300803</t>
  </si>
  <si>
    <t>国有资本经营预算调出资金</t>
  </si>
  <si>
    <t>2300899</t>
  </si>
  <si>
    <t>其他调出资金</t>
  </si>
  <si>
    <t>23009</t>
  </si>
  <si>
    <t xml:space="preserve">  年终结余</t>
  </si>
  <si>
    <t>2300901</t>
  </si>
  <si>
    <t>一般公共预算年终结余</t>
  </si>
  <si>
    <t>2300902</t>
  </si>
  <si>
    <t>政府性基金年终结余</t>
  </si>
  <si>
    <t>2300903</t>
  </si>
  <si>
    <t>社会保险基金预算年终结余</t>
  </si>
  <si>
    <t>2300999</t>
  </si>
  <si>
    <t>其他年终结余</t>
  </si>
  <si>
    <t>23011</t>
  </si>
  <si>
    <t xml:space="preserve">  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</si>
  <si>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</si>
  <si>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</si>
  <si>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</si>
  <si>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</si>
  <si>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</si>
  <si>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</si>
  <si>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</si>
  <si>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</si>
  <si>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2301105</t>
  </si>
  <si>
    <t>海南省高等级公路车辆通行附加费债务转贷支出</t>
  </si>
  <si>
    <t>2301106</t>
  </si>
  <si>
    <t>港口建设费债务转贷支出</t>
  </si>
  <si>
    <t>2301109</t>
  </si>
  <si>
    <t>国家电影事业发展专项资金债务转贷支出</t>
  </si>
  <si>
    <t>2301115</t>
  </si>
  <si>
    <t>国有土地使用权出让金债务转贷支出</t>
  </si>
  <si>
    <t>2301116</t>
  </si>
  <si>
    <t>国有土地收益基金债务转贷支出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</si>
  <si>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</si>
  <si>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</si>
  <si>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</si>
  <si>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</si>
  <si>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</si>
  <si>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</si>
  <si>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</si>
  <si>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</si>
  <si>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</si>
  <si>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</si>
  <si>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</si>
  <si>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</si>
  <si>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</si>
  <si>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</si>
  <si>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</si>
  <si>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</si>
  <si>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</si>
  <si>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</si>
  <si>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</si>
  <si>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</si>
  <si>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</si>
  <si>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</si>
  <si>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</si>
  <si>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</si>
  <si>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23013</t>
  </si>
  <si>
    <t xml:space="preserve">  援助其他地区支出</t>
  </si>
  <si>
    <t>23014</t>
  </si>
  <si>
    <t xml:space="preserve">  社会保险基金上解下拨支出</t>
  </si>
  <si>
    <t>2301401</t>
  </si>
  <si>
    <t>社会保险基金补助下级支出</t>
  </si>
  <si>
    <t>2301402</t>
  </si>
  <si>
    <t>社会保险基金上解上级支出</t>
  </si>
  <si>
    <t>23015</t>
  </si>
  <si>
    <t xml:space="preserve">  安排预算稳定调节基金</t>
  </si>
  <si>
    <t>23016</t>
  </si>
  <si>
    <t xml:space="preserve">  补充预算周转金</t>
  </si>
  <si>
    <t>231</t>
  </si>
  <si>
    <t>债务还本支出</t>
  </si>
  <si>
    <t>23101</t>
  </si>
  <si>
    <t xml:space="preserve">  中央政府国内债务还本支出</t>
  </si>
  <si>
    <t>23102</t>
  </si>
  <si>
    <t xml:space="preserve">  中央政府国外债务还本支出</t>
  </si>
  <si>
    <t>23103</t>
  </si>
  <si>
    <t xml:space="preserve">  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</si>
  <si>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</si>
  <si>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</si>
  <si>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</si>
  <si>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</si>
  <si>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</si>
  <si>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</si>
  <si>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</si>
  <si>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</si>
  <si>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23104</t>
  </si>
  <si>
    <t xml:space="preserve">  地方政府专项债务还本支出</t>
  </si>
  <si>
    <t>2310401</t>
  </si>
  <si>
    <t>海南省高等级公路车辆通行附加费债务还本支出</t>
  </si>
  <si>
    <t>2310402</t>
  </si>
  <si>
    <t>港口建设费债务还本支出</t>
  </si>
  <si>
    <t>2310405</t>
  </si>
  <si>
    <t>国家电影事业发展专项资金债务还本支出</t>
  </si>
  <si>
    <t>2310411</t>
  </si>
  <si>
    <t>国有土地使用权出让金债务还本支出</t>
  </si>
  <si>
    <t>2310412</t>
  </si>
  <si>
    <t>国有土地收益基金债务还本支出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</si>
  <si>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</si>
  <si>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</si>
  <si>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</si>
  <si>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</si>
  <si>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</si>
  <si>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</si>
  <si>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</si>
  <si>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</si>
  <si>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</si>
  <si>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</si>
  <si>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</si>
  <si>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</si>
  <si>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</si>
  <si>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</si>
  <si>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</si>
  <si>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</si>
  <si>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</si>
  <si>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</si>
  <si>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</si>
  <si>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</si>
  <si>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</si>
  <si>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</si>
  <si>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</si>
  <si>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</si>
  <si>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232</t>
  </si>
  <si>
    <t>债务付息支出</t>
  </si>
  <si>
    <t>23201</t>
  </si>
  <si>
    <t xml:space="preserve">  中央政府国内债务付息支出</t>
  </si>
  <si>
    <t>23202</t>
  </si>
  <si>
    <t xml:space="preserve">  中央政府国外债务付息支出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</si>
  <si>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</si>
  <si>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</si>
  <si>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</si>
  <si>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</si>
  <si>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</si>
  <si>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</si>
  <si>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</si>
  <si>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</si>
  <si>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2320304</t>
  </si>
  <si>
    <t>地方政府其他一般债务付息支出</t>
  </si>
  <si>
    <t>23204</t>
  </si>
  <si>
    <t xml:space="preserve">  地方政府专项债务付息支出</t>
  </si>
  <si>
    <t>2320401</t>
  </si>
  <si>
    <t>海南省高等级公路车辆通行附加费债务付息支出</t>
  </si>
  <si>
    <t>2320402</t>
  </si>
  <si>
    <t>港口建设费债务付息支出</t>
  </si>
  <si>
    <t>2320405</t>
  </si>
  <si>
    <t>国家电影事业发展专项资金债务付息支出</t>
  </si>
  <si>
    <t>2320411</t>
  </si>
  <si>
    <t>国有土地使用权出让金债务付息支出</t>
  </si>
  <si>
    <t>2320412</t>
  </si>
  <si>
    <t>国有土地收益基金债务付息支出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</si>
  <si>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</si>
  <si>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</si>
  <si>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</si>
  <si>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</si>
  <si>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</si>
  <si>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</si>
  <si>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</si>
  <si>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</si>
  <si>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</si>
  <si>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</si>
  <si>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</si>
  <si>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</si>
  <si>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</si>
  <si>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</si>
  <si>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</si>
  <si>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</si>
  <si>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</si>
  <si>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</si>
  <si>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</si>
  <si>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</si>
  <si>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</si>
  <si>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</si>
  <si>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</si>
  <si>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</si>
  <si>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233</t>
  </si>
  <si>
    <t>债务发行费用支出</t>
  </si>
  <si>
    <t>23301</t>
  </si>
  <si>
    <t xml:space="preserve">  中央政府国内债务发行费用支出</t>
  </si>
  <si>
    <t>23302</t>
  </si>
  <si>
    <t xml:space="preserve">  中央政府国外债务发行费用支出</t>
  </si>
  <si>
    <t>23303</t>
  </si>
  <si>
    <t xml:space="preserve">  地方政府一般债务发行费用支出</t>
  </si>
  <si>
    <t>23304</t>
  </si>
  <si>
    <t xml:space="preserve">  地方政府专项债务发行费用支出</t>
  </si>
  <si>
    <t>2330401</t>
  </si>
  <si>
    <t>海南省高等级公路车辆通行附加费债务发行费用支出</t>
  </si>
  <si>
    <t>2330402</t>
  </si>
  <si>
    <t>港口建设费债务发行费用支出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</si>
  <si>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</si>
  <si>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</si>
  <si>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</si>
  <si>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</si>
  <si>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2330412</t>
  </si>
  <si>
    <t>国有土地收益基金债务发行费用支出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</si>
  <si>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</si>
  <si>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</si>
  <si>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</si>
  <si>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</si>
  <si>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</si>
  <si>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</si>
  <si>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</si>
  <si>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</si>
  <si>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</si>
  <si>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</si>
  <si>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</si>
  <si>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</si>
  <si>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</si>
  <si>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</si>
  <si>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</si>
  <si>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</si>
  <si>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</si>
  <si>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</si>
  <si>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</si>
  <si>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</si>
  <si>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</si>
  <si>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</si>
  <si>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</si>
  <si>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</si>
  <si>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2023年一般公共预算本级基本支出表（按政府预算经济分类）</t>
  </si>
  <si>
    <t>科目代码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</si>
  <si>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</si>
  <si>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</si>
  <si>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</si>
  <si>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</si>
  <si>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</si>
  <si>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</si>
  <si>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</si>
  <si>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</si>
  <si>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</si>
  <si>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</si>
  <si>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</si>
  <si>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</si>
  <si>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</si>
  <si>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001</t>
  </si>
  <si>
    <t>华容县三封寺镇财政所</t>
  </si>
  <si>
    <t xml:space="preserve">  001001</t>
  </si>
  <si>
    <t xml:space="preserve">  华容县三封寺镇财政所</t>
  </si>
  <si>
    <t>03</t>
  </si>
  <si>
    <t>01</t>
  </si>
  <si>
    <t>002</t>
  </si>
  <si>
    <t>华容县治河渡镇财政所</t>
  </si>
  <si>
    <t xml:space="preserve">  002001</t>
  </si>
  <si>
    <t xml:space="preserve">  华容县治河渡镇财政所</t>
  </si>
  <si>
    <t>003</t>
  </si>
  <si>
    <t>华容县北景港镇财政所</t>
  </si>
  <si>
    <t xml:space="preserve">  003001</t>
  </si>
  <si>
    <t xml:space="preserve">  华容县北景港镇财政所</t>
  </si>
  <si>
    <t>004</t>
  </si>
  <si>
    <t>华容县新河乡财政所</t>
  </si>
  <si>
    <t xml:space="preserve">  004001</t>
  </si>
  <si>
    <t xml:space="preserve">  华容县新河乡财政所</t>
  </si>
  <si>
    <t>005</t>
  </si>
  <si>
    <t>华容县鲇鱼须镇财政所</t>
  </si>
  <si>
    <t xml:space="preserve">  005001</t>
  </si>
  <si>
    <t xml:space="preserve">  华容县鲇鱼须镇财政所</t>
  </si>
  <si>
    <t>006</t>
  </si>
  <si>
    <t>华容县万庾镇财政所</t>
  </si>
  <si>
    <t xml:space="preserve">  006001</t>
  </si>
  <si>
    <t xml:space="preserve">  华容县万庾镇财政所</t>
  </si>
  <si>
    <t>007</t>
  </si>
  <si>
    <t>华容县东山镇财政所</t>
  </si>
  <si>
    <t xml:space="preserve">  007001</t>
  </si>
  <si>
    <t xml:space="preserve">  华容县东山镇财政所</t>
  </si>
  <si>
    <t>008</t>
  </si>
  <si>
    <t>华容县操军镇财政所</t>
  </si>
  <si>
    <t xml:space="preserve">  008001</t>
  </si>
  <si>
    <t xml:space="preserve">  华容县操军镇财政所</t>
  </si>
  <si>
    <t>009</t>
  </si>
  <si>
    <t>华容县梅田湖镇财政所</t>
  </si>
  <si>
    <t xml:space="preserve">  009001</t>
  </si>
  <si>
    <t xml:space="preserve">  华容县梅田湖镇财政所</t>
  </si>
  <si>
    <t>010</t>
  </si>
  <si>
    <t>华容县禹山镇财政所</t>
  </si>
  <si>
    <t xml:space="preserve">  010001</t>
  </si>
  <si>
    <t xml:space="preserve">  华容县禹山镇财政所</t>
  </si>
  <si>
    <t>011</t>
  </si>
  <si>
    <t>华容县插旗镇财政所</t>
  </si>
  <si>
    <t xml:space="preserve">  011001</t>
  </si>
  <si>
    <t xml:space="preserve">  华容县插旗镇财政所</t>
  </si>
  <si>
    <t>012</t>
  </si>
  <si>
    <t>华容县注滋口镇财政所</t>
  </si>
  <si>
    <t xml:space="preserve">  012001</t>
  </si>
  <si>
    <t xml:space="preserve">  华容县注滋口镇财政所</t>
  </si>
  <si>
    <t>013</t>
  </si>
  <si>
    <t>华容县团洲乡财政所</t>
  </si>
  <si>
    <t xml:space="preserve">  013001</t>
  </si>
  <si>
    <t xml:space="preserve">  华容县团洲乡财政所</t>
  </si>
  <si>
    <t>014</t>
  </si>
  <si>
    <t>华容县章华镇财政所</t>
  </si>
  <si>
    <t xml:space="preserve">  014001</t>
  </si>
  <si>
    <t xml:space="preserve">  华容县章华镇财政所</t>
  </si>
  <si>
    <t>015</t>
  </si>
  <si>
    <t>华容高新技术产业开发区管理委员会</t>
  </si>
  <si>
    <t xml:space="preserve">  015001</t>
  </si>
  <si>
    <t xml:space="preserve">  华容高新技术产业开发区管理委员会</t>
  </si>
  <si>
    <t>016</t>
  </si>
  <si>
    <t>华容县田家湖生态新区管理委员会</t>
  </si>
  <si>
    <t xml:space="preserve">  016001</t>
  </si>
  <si>
    <t xml:space="preserve">  华容县田家湖生态新区管理委员会</t>
  </si>
  <si>
    <t>100</t>
  </si>
  <si>
    <t>华容县人民代表大会常务委员会</t>
  </si>
  <si>
    <t xml:space="preserve">  100001</t>
  </si>
  <si>
    <t xml:space="preserve">  华容县人民代表大会常务委员会</t>
  </si>
  <si>
    <t>101</t>
  </si>
  <si>
    <t>中国人民政治协商会议湖南省华容县委员会</t>
  </si>
  <si>
    <t xml:space="preserve">  101001</t>
  </si>
  <si>
    <t xml:space="preserve">  中国人民政治协商会议湖南省华容县委员会</t>
  </si>
  <si>
    <t>02</t>
  </si>
  <si>
    <t>102</t>
  </si>
  <si>
    <t>华容县人民政府办公室</t>
  </si>
  <si>
    <t xml:space="preserve">  102001</t>
  </si>
  <si>
    <t xml:space="preserve">  华容县人民政府办公室</t>
  </si>
  <si>
    <t xml:space="preserve">  102003</t>
  </si>
  <si>
    <t xml:space="preserve">  华容县经济研究中心</t>
  </si>
  <si>
    <t>103</t>
  </si>
  <si>
    <t>华容县行政审批服务局</t>
  </si>
  <si>
    <t xml:space="preserve">  103001</t>
  </si>
  <si>
    <t xml:space="preserve">  华容县行政审批服务局</t>
  </si>
  <si>
    <t>06</t>
  </si>
  <si>
    <t xml:space="preserve">  103002</t>
  </si>
  <si>
    <t xml:space="preserve">  华容县政务服务中心</t>
  </si>
  <si>
    <t>105</t>
  </si>
  <si>
    <t>华容县信访局</t>
  </si>
  <si>
    <t xml:space="preserve">  105001</t>
  </si>
  <si>
    <t xml:space="preserve">  华容县信访局</t>
  </si>
  <si>
    <t>08</t>
  </si>
  <si>
    <t>107</t>
  </si>
  <si>
    <t>华容县发展和改革局</t>
  </si>
  <si>
    <t xml:space="preserve">  107001</t>
  </si>
  <si>
    <t xml:space="preserve">  华容县发展和改革局</t>
  </si>
  <si>
    <t>04</t>
  </si>
  <si>
    <t>108</t>
  </si>
  <si>
    <t>华容县财政局</t>
  </si>
  <si>
    <t xml:space="preserve">  108001</t>
  </si>
  <si>
    <t xml:space="preserve">  华容县财政局</t>
  </si>
  <si>
    <t xml:space="preserve">  108002</t>
  </si>
  <si>
    <t xml:space="preserve">  华容县乡镇财政服务中心</t>
  </si>
  <si>
    <t xml:space="preserve">  108003</t>
  </si>
  <si>
    <t xml:space="preserve">  华容县财政事务中心</t>
  </si>
  <si>
    <t xml:space="preserve">  108004</t>
  </si>
  <si>
    <t xml:space="preserve">  华容县财政国库集中支付中心</t>
  </si>
  <si>
    <t xml:space="preserve">  108005</t>
  </si>
  <si>
    <t xml:space="preserve">  华容县财政投资评审中心</t>
  </si>
  <si>
    <t xml:space="preserve">    财政委托业务支出</t>
  </si>
  <si>
    <t>109</t>
  </si>
  <si>
    <t>华容县审计局</t>
  </si>
  <si>
    <t xml:space="preserve">  109001</t>
  </si>
  <si>
    <t xml:space="preserve">  华容县审计局</t>
  </si>
  <si>
    <t>110</t>
  </si>
  <si>
    <t>中国共产党华容县纪律检查委员会</t>
  </si>
  <si>
    <t xml:space="preserve">  110001</t>
  </si>
  <si>
    <t xml:space="preserve">  中国共产党华容县纪律检查委员会</t>
  </si>
  <si>
    <t>11</t>
  </si>
  <si>
    <t>112</t>
  </si>
  <si>
    <t>中共华容县委办公室</t>
  </si>
  <si>
    <t xml:space="preserve">  112001</t>
  </si>
  <si>
    <t xml:space="preserve">  中共华容县委办公室</t>
  </si>
  <si>
    <t>31</t>
  </si>
  <si>
    <t xml:space="preserve">  112002</t>
  </si>
  <si>
    <t xml:space="preserve">  华容县何长工同志纪念馆</t>
  </si>
  <si>
    <t xml:space="preserve">  112003</t>
  </si>
  <si>
    <t xml:space="preserve">  华容县档案馆</t>
  </si>
  <si>
    <t xml:space="preserve">  112004</t>
  </si>
  <si>
    <t xml:space="preserve">  中共华容县委党史研究室</t>
  </si>
  <si>
    <t xml:space="preserve">  112005</t>
  </si>
  <si>
    <t xml:space="preserve">  中共华容县委政策研究中心</t>
  </si>
  <si>
    <t>113</t>
  </si>
  <si>
    <t>中国共产党华容县委员会组织部</t>
  </si>
  <si>
    <t xml:space="preserve">  113001</t>
  </si>
  <si>
    <t xml:space="preserve">  中国共产党华容县委员会组织部</t>
  </si>
  <si>
    <t>32</t>
  </si>
  <si>
    <t>114</t>
  </si>
  <si>
    <t>中国共产党华容县委员会政法委员会</t>
  </si>
  <si>
    <t xml:space="preserve">  114001</t>
  </si>
  <si>
    <t xml:space="preserve">  中国共产党华容县委员会政法委员会</t>
  </si>
  <si>
    <t>116</t>
  </si>
  <si>
    <t>中共华容县委宣传部</t>
  </si>
  <si>
    <t xml:space="preserve">  116001</t>
  </si>
  <si>
    <t xml:space="preserve">  中共华容县委宣传部</t>
  </si>
  <si>
    <t>33</t>
  </si>
  <si>
    <t>117</t>
  </si>
  <si>
    <t>中国共产党华容县委员会统一战线工作部</t>
  </si>
  <si>
    <t xml:space="preserve">  117001</t>
  </si>
  <si>
    <t xml:space="preserve">  中国共产党华容县委员会统一战线工作部</t>
  </si>
  <si>
    <t>34</t>
  </si>
  <si>
    <t>118</t>
  </si>
  <si>
    <t>中共华容县委机构编制委员会办公室</t>
  </si>
  <si>
    <t xml:space="preserve">  118001</t>
  </si>
  <si>
    <t xml:space="preserve">  中共华容县委机构编制委员会办公室</t>
  </si>
  <si>
    <t>119</t>
  </si>
  <si>
    <t>华容县老干部活动中心</t>
  </si>
  <si>
    <t xml:space="preserve">  119001</t>
  </si>
  <si>
    <t xml:space="preserve">  华容县老干部活动中心</t>
  </si>
  <si>
    <t>120</t>
  </si>
  <si>
    <t>华容县工商业联合会</t>
  </si>
  <si>
    <t xml:space="preserve">  120001</t>
  </si>
  <si>
    <t xml:space="preserve">  华容县工商业联合会</t>
  </si>
  <si>
    <t>28</t>
  </si>
  <si>
    <t>121</t>
  </si>
  <si>
    <t>华容县总工会</t>
  </si>
  <si>
    <t xml:space="preserve">  121001</t>
  </si>
  <si>
    <t xml:space="preserve">  华容县总工会</t>
  </si>
  <si>
    <t>29</t>
  </si>
  <si>
    <t>122</t>
  </si>
  <si>
    <t>中国共产主义青年团华容县委员会</t>
  </si>
  <si>
    <t xml:space="preserve">  122001</t>
  </si>
  <si>
    <t xml:space="preserve">  中国共产主义青年团华容县委员会</t>
  </si>
  <si>
    <t>123</t>
  </si>
  <si>
    <t>华容县妇女联合会</t>
  </si>
  <si>
    <t xml:space="preserve">  123001</t>
  </si>
  <si>
    <t xml:space="preserve">  华容县妇女联合会</t>
  </si>
  <si>
    <t>124</t>
  </si>
  <si>
    <t>华容县公安局</t>
  </si>
  <si>
    <t xml:space="preserve">  124001</t>
  </si>
  <si>
    <t xml:space="preserve">  华容县公安局</t>
  </si>
  <si>
    <t>125</t>
  </si>
  <si>
    <t>华容县公安局交通警察大队</t>
  </si>
  <si>
    <t xml:space="preserve">  125001</t>
  </si>
  <si>
    <t xml:space="preserve">  华容县公安局交通警察大队</t>
  </si>
  <si>
    <t>128</t>
  </si>
  <si>
    <t>华容县司法局</t>
  </si>
  <si>
    <t xml:space="preserve">  128001</t>
  </si>
  <si>
    <t xml:space="preserve">  华容县司法局</t>
  </si>
  <si>
    <t>130</t>
  </si>
  <si>
    <t>中共华容县委党校</t>
  </si>
  <si>
    <t xml:space="preserve">  130001</t>
  </si>
  <si>
    <t xml:space="preserve">  中共华容县委党校</t>
  </si>
  <si>
    <t>132</t>
  </si>
  <si>
    <t>华容县机关事务管理中心</t>
  </si>
  <si>
    <t xml:space="preserve">  132001</t>
  </si>
  <si>
    <t xml:space="preserve">  华容县机关事务管理中心</t>
  </si>
  <si>
    <t>134</t>
  </si>
  <si>
    <t>华容县统计局</t>
  </si>
  <si>
    <t xml:space="preserve">  134001</t>
  </si>
  <si>
    <t xml:space="preserve">  华容县统计局</t>
  </si>
  <si>
    <t>05</t>
  </si>
  <si>
    <t>华容县科学技术局</t>
  </si>
  <si>
    <t xml:space="preserve">  202001</t>
  </si>
  <si>
    <t xml:space="preserve">  华容县科学技术局</t>
  </si>
  <si>
    <t>99</t>
  </si>
  <si>
    <t>华容县科学技术协会</t>
  </si>
  <si>
    <t xml:space="preserve">  203001</t>
  </si>
  <si>
    <t xml:space="preserve">  华容县科学技术协会</t>
  </si>
  <si>
    <t>07</t>
  </si>
  <si>
    <t>华容县文化旅游广电局</t>
  </si>
  <si>
    <t xml:space="preserve">  204001</t>
  </si>
  <si>
    <t xml:space="preserve">  华容县文化旅游广电局</t>
  </si>
  <si>
    <t xml:space="preserve">  204002</t>
  </si>
  <si>
    <t xml:space="preserve">  华容县文化市场综合执法大队</t>
  </si>
  <si>
    <t>12</t>
  </si>
  <si>
    <t xml:space="preserve">  204005</t>
  </si>
  <si>
    <t xml:space="preserve">  华容县博物馆</t>
  </si>
  <si>
    <t>华容县教育体育局</t>
  </si>
  <si>
    <t xml:space="preserve">  205001</t>
  </si>
  <si>
    <t xml:space="preserve">  华容县教育体育局</t>
  </si>
  <si>
    <t xml:space="preserve">  205003</t>
  </si>
  <si>
    <t xml:space="preserve">  华容县机关幼儿园</t>
  </si>
  <si>
    <t xml:space="preserve">  205004</t>
  </si>
  <si>
    <t xml:space="preserve">  华容县实验小学</t>
  </si>
  <si>
    <t xml:space="preserve">  205005</t>
  </si>
  <si>
    <t xml:space="preserve">  华容县长工实验学校</t>
  </si>
  <si>
    <t xml:space="preserve">  205006</t>
  </si>
  <si>
    <t xml:space="preserve">  华容县三封寺镇三封中学</t>
  </si>
  <si>
    <t xml:space="preserve">  205008</t>
  </si>
  <si>
    <t xml:space="preserve">  华容县治河渡镇治河中学</t>
  </si>
  <si>
    <t xml:space="preserve">    205008</t>
  </si>
  <si>
    <t xml:space="preserve">  205009</t>
  </si>
  <si>
    <t xml:space="preserve">  华容县北景港镇北景港中学</t>
  </si>
  <si>
    <t xml:space="preserve">    205009</t>
  </si>
  <si>
    <t xml:space="preserve">  205010</t>
  </si>
  <si>
    <t xml:space="preserve">  华容县新河乡新河中学</t>
  </si>
  <si>
    <t xml:space="preserve">  205011</t>
  </si>
  <si>
    <t xml:space="preserve">  华容县鲇鱼须镇鲇市中学</t>
  </si>
  <si>
    <t xml:space="preserve">    205011</t>
  </si>
  <si>
    <t xml:space="preserve">  205013</t>
  </si>
  <si>
    <t xml:space="preserve">  华容县万庾镇万庾中学</t>
  </si>
  <si>
    <t xml:space="preserve">  205014</t>
  </si>
  <si>
    <t xml:space="preserve">  华容县章华镇红石中学</t>
  </si>
  <si>
    <t xml:space="preserve">  205015</t>
  </si>
  <si>
    <t xml:space="preserve">  华容县东山镇东山中学</t>
  </si>
  <si>
    <t xml:space="preserve">  205018</t>
  </si>
  <si>
    <t xml:space="preserve">  华容县操军镇操军中学</t>
  </si>
  <si>
    <t xml:space="preserve">  205019</t>
  </si>
  <si>
    <t xml:space="preserve">  华容县梅田湖镇梅田中学</t>
  </si>
  <si>
    <t xml:space="preserve">  205021</t>
  </si>
  <si>
    <t xml:space="preserve">  华容县禹山镇南山中学</t>
  </si>
  <si>
    <t xml:space="preserve">  205023</t>
  </si>
  <si>
    <t xml:space="preserve">  华容县插旗镇插旗中学</t>
  </si>
  <si>
    <t xml:space="preserve">  205026</t>
  </si>
  <si>
    <t xml:space="preserve">  华容县团洲乡团洲中学</t>
  </si>
  <si>
    <t xml:space="preserve">  205027</t>
  </si>
  <si>
    <t xml:space="preserve">  华容县城关中心小学</t>
  </si>
  <si>
    <t xml:space="preserve">  205028</t>
  </si>
  <si>
    <t xml:space="preserve">  华容县特殊教育学校</t>
  </si>
  <si>
    <t xml:space="preserve">  205029</t>
  </si>
  <si>
    <t xml:space="preserve">  华容县马鞍山实验学校</t>
  </si>
  <si>
    <t xml:space="preserve">  205030</t>
  </si>
  <si>
    <t xml:space="preserve">  华容县第一中学</t>
  </si>
  <si>
    <t xml:space="preserve">  205031</t>
  </si>
  <si>
    <t xml:space="preserve">  华容县第二中学</t>
  </si>
  <si>
    <t xml:space="preserve">  205032</t>
  </si>
  <si>
    <t xml:space="preserve">  华容县第三中学</t>
  </si>
  <si>
    <t xml:space="preserve">  205033</t>
  </si>
  <si>
    <t xml:space="preserve">  华容县第四中学</t>
  </si>
  <si>
    <t xml:space="preserve">  205034</t>
  </si>
  <si>
    <t xml:space="preserve">  华容县第五中学</t>
  </si>
  <si>
    <t xml:space="preserve">  205035</t>
  </si>
  <si>
    <t xml:space="preserve">  华容县怀乡中学</t>
  </si>
  <si>
    <t xml:space="preserve">  205036</t>
  </si>
  <si>
    <t xml:space="preserve">  华容县职业中专</t>
  </si>
  <si>
    <t xml:space="preserve">  205037</t>
  </si>
  <si>
    <t xml:space="preserve">  华容县教师进修学校</t>
  </si>
  <si>
    <t xml:space="preserve">  205042</t>
  </si>
  <si>
    <t xml:space="preserve">  华容县侨联环城学校</t>
  </si>
  <si>
    <t xml:space="preserve">  205043</t>
  </si>
  <si>
    <t xml:space="preserve">  华容县城兴小学</t>
  </si>
  <si>
    <t xml:space="preserve">  205044</t>
  </si>
  <si>
    <t xml:space="preserve">  华容县桥东小学</t>
  </si>
  <si>
    <t xml:space="preserve">  205045</t>
  </si>
  <si>
    <t xml:space="preserve">  华容县黄湖小学</t>
  </si>
  <si>
    <t xml:space="preserve">  205046</t>
  </si>
  <si>
    <t xml:space="preserve">  华容县第一幼儿园</t>
  </si>
  <si>
    <t xml:space="preserve">  205049</t>
  </si>
  <si>
    <t xml:space="preserve">  华容县第二幼儿园</t>
  </si>
  <si>
    <t xml:space="preserve">  205050</t>
  </si>
  <si>
    <t xml:space="preserve">  华容县容城学校</t>
  </si>
  <si>
    <t xml:space="preserve">  205052</t>
  </si>
  <si>
    <t xml:space="preserve">  华容县华一护城中学</t>
  </si>
  <si>
    <t xml:space="preserve">  205053</t>
  </si>
  <si>
    <t xml:space="preserve">  华容县容城幼儿园</t>
  </si>
  <si>
    <t xml:space="preserve">  205054</t>
  </si>
  <si>
    <t xml:space="preserve">  华容县开放大学</t>
  </si>
  <si>
    <t xml:space="preserve">    成人高等教育</t>
  </si>
  <si>
    <t>华容县文学艺术界联合会</t>
  </si>
  <si>
    <t xml:space="preserve">  206001</t>
  </si>
  <si>
    <t xml:space="preserve">  华容县文学艺术界联合会</t>
  </si>
  <si>
    <t>华容县融媒体中心</t>
  </si>
  <si>
    <t xml:space="preserve">  207001</t>
  </si>
  <si>
    <t xml:space="preserve">  华容县融媒体中心</t>
  </si>
  <si>
    <t>302</t>
  </si>
  <si>
    <t>华容县国有资产管理中心</t>
  </si>
  <si>
    <t xml:space="preserve">  302001</t>
  </si>
  <si>
    <t xml:space="preserve">  华容县国有资产管理中心</t>
  </si>
  <si>
    <t>303</t>
  </si>
  <si>
    <t>华容县住房和城乡建设局</t>
  </si>
  <si>
    <t xml:space="preserve">  303001</t>
  </si>
  <si>
    <t xml:space="preserve">  华容县住房和城乡建设局</t>
  </si>
  <si>
    <t xml:space="preserve">  303004</t>
  </si>
  <si>
    <t xml:space="preserve">  华容县城乡建设事务中心</t>
  </si>
  <si>
    <t xml:space="preserve">  303016</t>
  </si>
  <si>
    <t xml:space="preserve">  华容县住房保障服务中心</t>
  </si>
  <si>
    <t>304</t>
  </si>
  <si>
    <t>华容县交通运输局</t>
  </si>
  <si>
    <t xml:space="preserve">  304001</t>
  </si>
  <si>
    <t xml:space="preserve">  华容县交通运输局</t>
  </si>
  <si>
    <t xml:space="preserve">  304002</t>
  </si>
  <si>
    <t xml:space="preserve">  华容县公路事务中心</t>
  </si>
  <si>
    <t xml:space="preserve">  304005</t>
  </si>
  <si>
    <t xml:space="preserve">  华容县道路运输服务中心</t>
  </si>
  <si>
    <t xml:space="preserve">  304007</t>
  </si>
  <si>
    <t xml:space="preserve">  华容县交通工程质量和安全监督站</t>
  </si>
  <si>
    <t xml:space="preserve">  304008</t>
  </si>
  <si>
    <t xml:space="preserve">  华容县交通运输综合行政执法大队</t>
  </si>
  <si>
    <t xml:space="preserve">  304010</t>
  </si>
  <si>
    <t xml:space="preserve">  华容县水运事务中心</t>
  </si>
  <si>
    <t xml:space="preserve">    其他交通运输支出</t>
  </si>
  <si>
    <t>305</t>
  </si>
  <si>
    <t>华容县城市管理和综合执法局</t>
  </si>
  <si>
    <t xml:space="preserve">  305001</t>
  </si>
  <si>
    <t xml:space="preserve">  华容县城市管理和综合执法局</t>
  </si>
  <si>
    <t xml:space="preserve">  305002</t>
  </si>
  <si>
    <t xml:space="preserve">  华容县城市管理综合行政执法大队</t>
  </si>
  <si>
    <t xml:space="preserve">  305003</t>
  </si>
  <si>
    <t xml:space="preserve">  华容县市容环境卫生服务中心</t>
  </si>
  <si>
    <t xml:space="preserve">  305004</t>
  </si>
  <si>
    <t xml:space="preserve">  华容县园林绿化中心</t>
  </si>
  <si>
    <t xml:space="preserve">  305005</t>
  </si>
  <si>
    <t xml:space="preserve">  华容县市场建设服务中心</t>
  </si>
  <si>
    <t>306</t>
  </si>
  <si>
    <t>华容县供销合作社联社</t>
  </si>
  <si>
    <t xml:space="preserve">  306001</t>
  </si>
  <si>
    <t xml:space="preserve">  华容县供销合作社联社</t>
  </si>
  <si>
    <t>400</t>
  </si>
  <si>
    <t>华容县水利局</t>
  </si>
  <si>
    <t xml:space="preserve">  400001</t>
  </si>
  <si>
    <t xml:space="preserve">  华容县水利局</t>
  </si>
  <si>
    <t>其他农林水支出</t>
  </si>
  <si>
    <t xml:space="preserve">  400002</t>
  </si>
  <si>
    <t xml:space="preserve">  华容县库区移民事务中心</t>
  </si>
  <si>
    <t xml:space="preserve">  400003</t>
  </si>
  <si>
    <t xml:space="preserve">  华容县水旱灾害防御事务中心</t>
  </si>
  <si>
    <t>14</t>
  </si>
  <si>
    <t xml:space="preserve"> 其他农林水支出</t>
  </si>
  <si>
    <t xml:space="preserve">  400005</t>
  </si>
  <si>
    <t xml:space="preserve">  华容县长江洞庭湖水利事务中心</t>
  </si>
  <si>
    <t xml:space="preserve">  400006</t>
  </si>
  <si>
    <t xml:space="preserve">  华容县东山水库管理所</t>
  </si>
  <si>
    <t xml:space="preserve">  400007</t>
  </si>
  <si>
    <t xml:space="preserve">  华容县华一水库管理所</t>
  </si>
  <si>
    <t xml:space="preserve">  400008</t>
  </si>
  <si>
    <t xml:space="preserve">  华容县国营石山矶电力排灌站</t>
  </si>
  <si>
    <t xml:space="preserve">  400009</t>
  </si>
  <si>
    <t xml:space="preserve">  华容县花兰窖电力排灌站</t>
  </si>
  <si>
    <t xml:space="preserve">  400010</t>
  </si>
  <si>
    <t xml:space="preserve">  华容县沙河水库管理所</t>
  </si>
  <si>
    <t xml:space="preserve">  400011</t>
  </si>
  <si>
    <t xml:space="preserve">  华容县北汊水库管理所</t>
  </si>
  <si>
    <t xml:space="preserve">  400013</t>
  </si>
  <si>
    <t xml:space="preserve">  华容县城区排涝泵站</t>
  </si>
  <si>
    <t>401</t>
  </si>
  <si>
    <t>华容县农业农村局</t>
  </si>
  <si>
    <t xml:space="preserve">  401001</t>
  </si>
  <si>
    <t xml:space="preserve">  华容县农业农村局</t>
  </si>
  <si>
    <t xml:space="preserve">    其他农业农村支出</t>
  </si>
  <si>
    <t>他农林水支出</t>
  </si>
  <si>
    <t xml:space="preserve">  401004</t>
  </si>
  <si>
    <t xml:space="preserve">  湖南华容集成长江故道江豚省级自然保护区管理中心</t>
  </si>
  <si>
    <t xml:space="preserve">  401006</t>
  </si>
  <si>
    <t xml:space="preserve">  华容县农业综合行政执法大队</t>
  </si>
  <si>
    <t>10</t>
  </si>
  <si>
    <t xml:space="preserve">    401006</t>
  </si>
  <si>
    <t xml:space="preserve">  401007</t>
  </si>
  <si>
    <t xml:space="preserve">  华容县畜牧水产事务中心</t>
  </si>
  <si>
    <t xml:space="preserve"> 政府办公厅（室）及相关机构事务</t>
  </si>
  <si>
    <t xml:space="preserve">  401009</t>
  </si>
  <si>
    <t xml:space="preserve">  华容县农村经营服务中心</t>
  </si>
  <si>
    <t xml:space="preserve">  401010</t>
  </si>
  <si>
    <t xml:space="preserve">  华容县农业农村事务中心</t>
  </si>
  <si>
    <t>402</t>
  </si>
  <si>
    <t>华容县林业局</t>
  </si>
  <si>
    <t xml:space="preserve">  402001</t>
  </si>
  <si>
    <t xml:space="preserve">  华容县林业局</t>
  </si>
  <si>
    <t>林业和草原</t>
  </si>
  <si>
    <t xml:space="preserve">  402004</t>
  </si>
  <si>
    <t xml:space="preserve">  华容县塔市国有林场</t>
  </si>
  <si>
    <t xml:space="preserve">  402005</t>
  </si>
  <si>
    <t xml:space="preserve">  湖南华容东湖国家湿地公园管理所</t>
  </si>
  <si>
    <t xml:space="preserve">  402006</t>
  </si>
  <si>
    <t xml:space="preserve">  湖南省华容县胜峰国有林场</t>
  </si>
  <si>
    <t xml:space="preserve">  402007</t>
  </si>
  <si>
    <t xml:space="preserve">  华容县湿地保护中心</t>
  </si>
  <si>
    <t>408</t>
  </si>
  <si>
    <t>华容县小集成洪泛区管理委员会</t>
  </si>
  <si>
    <t xml:space="preserve">  408001</t>
  </si>
  <si>
    <t xml:space="preserve">  华容县小集成洪泛区管理委员会</t>
  </si>
  <si>
    <t>409</t>
  </si>
  <si>
    <t>华容县乡村振兴局</t>
  </si>
  <si>
    <t xml:space="preserve">  409001</t>
  </si>
  <si>
    <t xml:space="preserve">  华容县乡村振兴局</t>
  </si>
  <si>
    <t>410</t>
  </si>
  <si>
    <t>华容县蔬菜产业发展中心</t>
  </si>
  <si>
    <t xml:space="preserve">  410001</t>
  </si>
  <si>
    <t xml:space="preserve">  华容县蔬菜产业发展中心</t>
  </si>
  <si>
    <t>22</t>
  </si>
  <si>
    <t>500</t>
  </si>
  <si>
    <t>华容县工业和信息化局</t>
  </si>
  <si>
    <t xml:space="preserve">  500001</t>
  </si>
  <si>
    <t xml:space="preserve">  华容县工业和信息化局</t>
  </si>
  <si>
    <t>502</t>
  </si>
  <si>
    <t>华容县应急管理局</t>
  </si>
  <si>
    <t xml:space="preserve">  502001</t>
  </si>
  <si>
    <t xml:space="preserve">  华容县应急管理局</t>
  </si>
  <si>
    <t>应急管理事物</t>
  </si>
  <si>
    <t>600</t>
  </si>
  <si>
    <t>华容县商务粮食局</t>
  </si>
  <si>
    <t xml:space="preserve">  600001</t>
  </si>
  <si>
    <t xml:space="preserve">  华容县商务粮食局</t>
  </si>
  <si>
    <t>13</t>
  </si>
  <si>
    <t>商贸事务</t>
  </si>
  <si>
    <t xml:space="preserve">  600006</t>
  </si>
  <si>
    <t xml:space="preserve">  中国国际贸易促进委员会华容县委员会</t>
  </si>
  <si>
    <t>702</t>
  </si>
  <si>
    <t>华容县自然资源局</t>
  </si>
  <si>
    <t xml:space="preserve">  702001</t>
  </si>
  <si>
    <t xml:space="preserve">  华容县自然资源局</t>
  </si>
  <si>
    <t xml:space="preserve">  702002</t>
  </si>
  <si>
    <t xml:space="preserve">  华容县土地储备中心</t>
  </si>
  <si>
    <t xml:space="preserve">  702003</t>
  </si>
  <si>
    <t xml:space="preserve">  华容县不动产登记中心</t>
  </si>
  <si>
    <t xml:space="preserve">  702004</t>
  </si>
  <si>
    <t xml:space="preserve">  华容县国土资源执法监察大队</t>
  </si>
  <si>
    <t xml:space="preserve">  702005</t>
  </si>
  <si>
    <t xml:space="preserve">  华容县土地综合整治中心</t>
  </si>
  <si>
    <t xml:space="preserve">  702007</t>
  </si>
  <si>
    <t xml:space="preserve">  华容县城乡规划执法大队</t>
  </si>
  <si>
    <t>800</t>
  </si>
  <si>
    <t>华容县卫生健康局</t>
  </si>
  <si>
    <t xml:space="preserve">  800001</t>
  </si>
  <si>
    <t xml:space="preserve">  华容县卫生健康局</t>
  </si>
  <si>
    <t>卫生健康管理事务</t>
  </si>
  <si>
    <t>计划生育事务</t>
  </si>
  <si>
    <t>基层医疗卫生机构</t>
  </si>
  <si>
    <t xml:space="preserve">  800002</t>
  </si>
  <si>
    <t xml:space="preserve">  华容县疾病预防控制中心</t>
  </si>
  <si>
    <t>公共卫生</t>
  </si>
  <si>
    <t xml:space="preserve">  800006</t>
  </si>
  <si>
    <t xml:space="preserve">  华容县卫生计生综合监督执法局</t>
  </si>
  <si>
    <t xml:space="preserve">    800006</t>
  </si>
  <si>
    <t xml:space="preserve">  800007</t>
  </si>
  <si>
    <t xml:space="preserve">  华容县妇幼保健计划生育服务中心</t>
  </si>
  <si>
    <t>妇幼保健机构</t>
  </si>
  <si>
    <t xml:space="preserve">  800009</t>
  </si>
  <si>
    <t xml:space="preserve">  华容县血吸虫病防治服务中心</t>
  </si>
  <si>
    <t xml:space="preserve">  800010</t>
  </si>
  <si>
    <t xml:space="preserve">  华容县二人民医院</t>
  </si>
  <si>
    <t xml:space="preserve">  800011</t>
  </si>
  <si>
    <t xml:space="preserve">  华容县万庾镇卫生院</t>
  </si>
  <si>
    <t xml:space="preserve">  800012</t>
  </si>
  <si>
    <t xml:space="preserve">  华容县三封寺镇卫生院</t>
  </si>
  <si>
    <t xml:space="preserve">  800013</t>
  </si>
  <si>
    <t xml:space="preserve">  华容县东山镇中心卫生院</t>
  </si>
  <si>
    <t xml:space="preserve">  800014</t>
  </si>
  <si>
    <t xml:space="preserve">  华容县北景港镇中心卫生院</t>
  </si>
  <si>
    <t xml:space="preserve">  800015</t>
  </si>
  <si>
    <t xml:space="preserve">  华容县团洲乡卫生院</t>
  </si>
  <si>
    <t xml:space="preserve">  800016</t>
  </si>
  <si>
    <t xml:space="preserve">  华容县章华镇卫生院</t>
  </si>
  <si>
    <t xml:space="preserve">  800017</t>
  </si>
  <si>
    <t xml:space="preserve">  华容县塔市驿卫生院</t>
  </si>
  <si>
    <t xml:space="preserve">  800018</t>
  </si>
  <si>
    <t xml:space="preserve">  华容县宋家嘴卫生院</t>
  </si>
  <si>
    <t xml:space="preserve">  800019</t>
  </si>
  <si>
    <t xml:space="preserve">  华容县幸福卫生院</t>
  </si>
  <si>
    <t xml:space="preserve">  800020</t>
  </si>
  <si>
    <t xml:space="preserve">  华容县精神病专科医院</t>
  </si>
  <si>
    <t xml:space="preserve">  800021</t>
  </si>
  <si>
    <t xml:space="preserve">  华容县插旗镇卫生院</t>
  </si>
  <si>
    <t xml:space="preserve">  800022</t>
  </si>
  <si>
    <t xml:space="preserve">  华容县操军镇卫生院</t>
  </si>
  <si>
    <t xml:space="preserve">  800023</t>
  </si>
  <si>
    <t xml:space="preserve">  华容县新建卫生院</t>
  </si>
  <si>
    <t xml:space="preserve">  800024</t>
  </si>
  <si>
    <t xml:space="preserve">  华容县新河乡卫生院</t>
  </si>
  <si>
    <t xml:space="preserve">  800025</t>
  </si>
  <si>
    <t xml:space="preserve">  华容县梅田湖镇卫生院</t>
  </si>
  <si>
    <t xml:space="preserve">  800026</t>
  </si>
  <si>
    <t xml:space="preserve">  华容县治河渡镇卫生院</t>
  </si>
  <si>
    <t xml:space="preserve">  800027</t>
  </si>
  <si>
    <t xml:space="preserve">  华容县洪山头卫生院</t>
  </si>
  <si>
    <t xml:space="preserve">  800028</t>
  </si>
  <si>
    <t xml:space="preserve">  华容县禹山镇中心卫生院</t>
  </si>
  <si>
    <t xml:space="preserve">  800029</t>
  </si>
  <si>
    <t xml:space="preserve">  华容县终南卫生院</t>
  </si>
  <si>
    <t xml:space="preserve">  800030</t>
  </si>
  <si>
    <t xml:space="preserve">  华容县胜峰卫生院</t>
  </si>
  <si>
    <t xml:space="preserve">  800031</t>
  </si>
  <si>
    <t xml:space="preserve">  华容县鲇鱼须镇中心卫生院</t>
  </si>
  <si>
    <t>801</t>
  </si>
  <si>
    <t>华容县民政局</t>
  </si>
  <si>
    <t xml:space="preserve">  801001</t>
  </si>
  <si>
    <t xml:space="preserve">  华容县民政局</t>
  </si>
  <si>
    <t>民政管理事务</t>
  </si>
  <si>
    <t>社会福利</t>
  </si>
  <si>
    <t>残疾人事业</t>
  </si>
  <si>
    <t xml:space="preserve">  801002</t>
  </si>
  <si>
    <t xml:space="preserve">  华容县民政事务中心</t>
  </si>
  <si>
    <t>19</t>
  </si>
  <si>
    <t>最低生活保障</t>
  </si>
  <si>
    <t>21</t>
  </si>
  <si>
    <t>特困人员救助供养</t>
  </si>
  <si>
    <t>802</t>
  </si>
  <si>
    <t>华容县人力资源和社会保障局</t>
  </si>
  <si>
    <t xml:space="preserve">  802001</t>
  </si>
  <si>
    <t xml:space="preserve">  华容县人力资源和社会保障局</t>
  </si>
  <si>
    <t>人力资源和社会保障管理事务</t>
  </si>
  <si>
    <t xml:space="preserve">  802004</t>
  </si>
  <si>
    <t xml:space="preserve">  华容县就业服务中心（县人才服务中心）</t>
  </si>
  <si>
    <t xml:space="preserve">  802006</t>
  </si>
  <si>
    <t xml:space="preserve">  华容县社会保险服务中心</t>
  </si>
  <si>
    <t xml:space="preserve">  华容县养老和工伤保险服务中心</t>
  </si>
  <si>
    <t>26</t>
  </si>
  <si>
    <t xml:space="preserve"> 财政对基本养老保险基金的补助</t>
  </si>
  <si>
    <t xml:space="preserve">  802008</t>
  </si>
  <si>
    <t xml:space="preserve">  华容县劳动保障监察大队</t>
  </si>
  <si>
    <t xml:space="preserve">  802009</t>
  </si>
  <si>
    <t xml:space="preserve">  华容县劳动人事争议仲裁院</t>
  </si>
  <si>
    <t>803</t>
  </si>
  <si>
    <t>华容县残疾人联合会</t>
  </si>
  <si>
    <t xml:space="preserve">  803001</t>
  </si>
  <si>
    <t xml:space="preserve">  华容县残疾人联合会</t>
  </si>
  <si>
    <t>805</t>
  </si>
  <si>
    <t>华容县市场监督管理局</t>
  </si>
  <si>
    <t xml:space="preserve">  805001</t>
  </si>
  <si>
    <t xml:space="preserve">  华容县市场监督管理局</t>
  </si>
  <si>
    <t>38</t>
  </si>
  <si>
    <t>市场监督管理事务</t>
  </si>
  <si>
    <t>行政事业单位养老支出</t>
  </si>
  <si>
    <t xml:space="preserve">    机关事业单位基本养老保险缴费支出</t>
  </si>
  <si>
    <t>27</t>
  </si>
  <si>
    <t>财政对其他社会保险基金的补助</t>
  </si>
  <si>
    <t xml:space="preserve">    财政对失业保险基金的补助</t>
  </si>
  <si>
    <t xml:space="preserve">    财政对工伤保险基金的补助</t>
  </si>
  <si>
    <t>行政事业单位医疗</t>
  </si>
  <si>
    <t xml:space="preserve">    行政单位医疗</t>
  </si>
  <si>
    <t>住房改革支出</t>
  </si>
  <si>
    <t xml:space="preserve">    住房公积金</t>
  </si>
  <si>
    <t>806</t>
  </si>
  <si>
    <t>华容县退役军人事务局</t>
  </si>
  <si>
    <t xml:space="preserve">  806001</t>
  </si>
  <si>
    <t xml:space="preserve">  华容县退役军人事务局</t>
  </si>
  <si>
    <t>退役军人管理事务</t>
  </si>
  <si>
    <t>抚恤</t>
  </si>
  <si>
    <t xml:space="preserve">  806002</t>
  </si>
  <si>
    <t xml:space="preserve">  华容县退役军人服务中心</t>
  </si>
  <si>
    <t>807</t>
  </si>
  <si>
    <t>华容县医疗保障局</t>
  </si>
  <si>
    <t xml:space="preserve">  807001</t>
  </si>
  <si>
    <t xml:space="preserve">  华容县医疗保障局</t>
  </si>
  <si>
    <t>15</t>
  </si>
  <si>
    <t>医疗保障管理事务</t>
  </si>
  <si>
    <t>财政对基本医疗保险基金的补助</t>
  </si>
  <si>
    <t>医疗救助</t>
  </si>
  <si>
    <t>901</t>
  </si>
  <si>
    <t>预算专项</t>
  </si>
  <si>
    <t xml:space="preserve">  901001</t>
  </si>
  <si>
    <t xml:space="preserve">  预算专项</t>
  </si>
  <si>
    <t>农村综合改革</t>
  </si>
  <si>
    <t>技术研究与开发</t>
  </si>
  <si>
    <t xml:space="preserve"> 审计事务</t>
  </si>
  <si>
    <t xml:space="preserve"> 自然生态保护</t>
  </si>
  <si>
    <t xml:space="preserve">    901001</t>
  </si>
  <si>
    <t>保障性安居工程支出</t>
  </si>
  <si>
    <t>2023年华容县税收返还和转移支付草案</t>
  </si>
  <si>
    <t>2023年预计数</t>
  </si>
  <si>
    <t>合  计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</si>
  <si>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</si>
  <si>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</si>
  <si>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</si>
  <si>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</si>
  <si>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</si>
  <si>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</si>
  <si>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</si>
  <si>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</si>
  <si>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</si>
  <si>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</si>
  <si>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</si>
  <si>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</si>
  <si>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</si>
  <si>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</si>
  <si>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</si>
  <si>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</si>
  <si>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</si>
  <si>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</si>
  <si>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</si>
  <si>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</si>
  <si>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</si>
  <si>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</si>
  <si>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</si>
  <si>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</si>
  <si>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</si>
  <si>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</si>
  <si>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</si>
  <si>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</si>
  <si>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</si>
  <si>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</si>
  <si>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</si>
  <si>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</si>
  <si>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</si>
  <si>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</si>
  <si>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</si>
  <si>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</si>
  <si>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</si>
  <si>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</si>
  <si>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</si>
  <si>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</si>
  <si>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</si>
  <si>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</si>
  <si>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</si>
  <si>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</si>
  <si>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</si>
  <si>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</si>
  <si>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</si>
  <si>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2023年华容县对一般公共预算转移支付
分县市区预算表(无项目明细）</t>
  </si>
  <si>
    <t>县市区</t>
  </si>
  <si>
    <t>转移支付</t>
  </si>
  <si>
    <t>备注：因到县区一级，转移支付分地区无内容</t>
  </si>
  <si>
    <t>2023年度华容县政府一般债务限额和余额情况表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</si>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</sst>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17" borderId="12" applyNumberFormat="0" applyAlignment="0" applyProtection="0">
      <alignment vertical="center"/>
    </xf>
    <xf numFmtId="0" fontId="39" fillId="17" borderId="8" applyNumberFormat="0" applyAlignment="0" applyProtection="0">
      <alignment vertical="center"/>
    </xf>
    <xf numFmtId="0" fontId="40" fillId="18" borderId="13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" fontId="15" fillId="3" borderId="2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 indent="2"/>
    </xf>
    <xf numFmtId="177" fontId="19" fillId="4" borderId="1" xfId="0" applyNumberFormat="1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49" fontId="21" fillId="5" borderId="1" xfId="0" applyNumberFormat="1" applyFont="1" applyFill="1" applyBorder="1" applyAlignment="1">
      <alignment vertical="center" wrapText="1"/>
    </xf>
    <xf numFmtId="177" fontId="19" fillId="6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vertical="center" wrapText="1"/>
    </xf>
    <xf numFmtId="49" fontId="21" fillId="7" borderId="1" xfId="0" applyNumberFormat="1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177" fontId="19" fillId="4" borderId="1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9" fontId="21" fillId="5" borderId="1" xfId="0" applyNumberFormat="1" applyFont="1" applyFill="1" applyBorder="1" applyAlignment="1">
      <alignment vertical="center"/>
    </xf>
    <xf numFmtId="177" fontId="19" fillId="6" borderId="1" xfId="0" applyNumberFormat="1" applyFont="1" applyFill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49" fontId="21" fillId="7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439420</xdr:colOff>
      <xdr:row>12</xdr:row>
      <xdr:rowOff>189230</xdr:rowOff>
    </xdr:from>
    <xdr:ext cx="309880" cy="276860"/>
    <xdr:sp>
      <xdr:nvSpPr>
        <xdr:cNvPr id="2" name="文本框 1"/>
        <xdr:cNvSpPr txBox="1"/>
      </xdr:nvSpPr>
      <xdr:spPr>
        <a:xfrm>
          <a:off x="7830820" y="368173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E15" sqref="E15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89" t="s">
        <v>0</v>
      </c>
      <c r="B1" s="89"/>
    </row>
    <row r="2" customHeight="1" spans="1:2">
      <c r="A2" s="90"/>
      <c r="B2" s="91" t="s">
        <v>1</v>
      </c>
    </row>
    <row r="3" customHeight="1" spans="1:2">
      <c r="A3" s="92" t="s">
        <v>2</v>
      </c>
      <c r="B3" s="92" t="s">
        <v>3</v>
      </c>
    </row>
    <row r="4" customHeight="1" spans="1:2">
      <c r="A4" s="93" t="s">
        <v>4</v>
      </c>
      <c r="B4" s="19">
        <v>55000</v>
      </c>
    </row>
    <row r="5" customHeight="1" spans="1:2">
      <c r="A5" s="94" t="s">
        <v>5</v>
      </c>
      <c r="B5" s="19">
        <v>18000</v>
      </c>
    </row>
    <row r="6" customHeight="1" spans="1:2">
      <c r="A6" s="94" t="s">
        <v>6</v>
      </c>
      <c r="B6" s="19"/>
    </row>
    <row r="7" customHeight="1" spans="1:2">
      <c r="A7" s="94" t="s">
        <v>7</v>
      </c>
      <c r="B7" s="19">
        <v>6440</v>
      </c>
    </row>
    <row r="8" customHeight="1" spans="1:2">
      <c r="A8" s="94" t="s">
        <v>8</v>
      </c>
      <c r="B8" s="19">
        <v>1176</v>
      </c>
    </row>
    <row r="9" customHeight="1" spans="1:2">
      <c r="A9" s="94" t="s">
        <v>9</v>
      </c>
      <c r="B9" s="19">
        <v>57</v>
      </c>
    </row>
    <row r="10" customHeight="1" spans="1:2">
      <c r="A10" s="94" t="s">
        <v>10</v>
      </c>
      <c r="B10" s="19">
        <v>2000</v>
      </c>
    </row>
    <row r="11" customHeight="1" spans="1:2">
      <c r="A11" s="94" t="s">
        <v>11</v>
      </c>
      <c r="B11" s="19">
        <v>3800</v>
      </c>
    </row>
    <row r="12" customHeight="1" spans="1:2">
      <c r="A12" s="94" t="s">
        <v>12</v>
      </c>
      <c r="B12" s="19">
        <v>2660</v>
      </c>
    </row>
    <row r="13" customHeight="1" spans="1:2">
      <c r="A13" s="94" t="s">
        <v>13</v>
      </c>
      <c r="B13" s="19">
        <v>3904</v>
      </c>
    </row>
    <row r="14" customHeight="1" spans="1:2">
      <c r="A14" s="94" t="s">
        <v>14</v>
      </c>
      <c r="B14" s="19">
        <v>8500</v>
      </c>
    </row>
    <row r="15" customHeight="1" spans="1:2">
      <c r="A15" s="94" t="s">
        <v>15</v>
      </c>
      <c r="B15" s="19">
        <v>8463</v>
      </c>
    </row>
    <row r="16" customHeight="1" spans="1:2">
      <c r="A16" s="93" t="s">
        <v>16</v>
      </c>
      <c r="B16" s="19">
        <v>20000</v>
      </c>
    </row>
    <row r="17" customHeight="1" spans="1:2">
      <c r="A17" s="94" t="s">
        <v>17</v>
      </c>
      <c r="B17" s="19">
        <v>3500</v>
      </c>
    </row>
    <row r="18" customHeight="1" spans="1:2">
      <c r="A18" s="94" t="s">
        <v>18</v>
      </c>
      <c r="B18" s="19">
        <v>3000</v>
      </c>
    </row>
    <row r="19" customHeight="1" spans="1:2">
      <c r="A19" s="95" t="s">
        <v>19</v>
      </c>
      <c r="B19" s="19">
        <v>4000</v>
      </c>
    </row>
    <row r="20" customHeight="1" spans="1:2">
      <c r="A20" s="94" t="s">
        <v>20</v>
      </c>
      <c r="B20" s="19">
        <v>9500</v>
      </c>
    </row>
    <row r="21" customHeight="1" spans="1:2">
      <c r="A21" s="93" t="s">
        <v>21</v>
      </c>
      <c r="B21" s="19">
        <v>75000</v>
      </c>
    </row>
    <row r="22" customHeight="1" spans="1:2">
      <c r="A22" s="93" t="s">
        <v>22</v>
      </c>
      <c r="B22" s="19">
        <v>10450</v>
      </c>
    </row>
    <row r="23" customHeight="1" spans="1:2">
      <c r="A23" s="94" t="s">
        <v>23</v>
      </c>
      <c r="B23" s="19">
        <v>24000</v>
      </c>
    </row>
    <row r="24" customHeight="1" spans="1:2">
      <c r="A24" s="94" t="s">
        <v>24</v>
      </c>
      <c r="B24" s="19">
        <v>1830</v>
      </c>
    </row>
    <row r="25" customHeight="1" spans="1:2">
      <c r="A25" s="94" t="s">
        <v>25</v>
      </c>
      <c r="B25" s="19">
        <v>16320</v>
      </c>
    </row>
    <row r="26" customHeight="1" spans="1:2">
      <c r="A26" s="94" t="s">
        <v>26</v>
      </c>
      <c r="B26" s="19"/>
    </row>
    <row r="27" customHeight="1" spans="1:2">
      <c r="A27" s="93" t="s">
        <v>27</v>
      </c>
      <c r="B27" s="19">
        <v>42150</v>
      </c>
    </row>
    <row r="28" customHeight="1" spans="1:2">
      <c r="A28" s="93" t="s">
        <v>28</v>
      </c>
      <c r="B28" s="19">
        <v>127600</v>
      </c>
    </row>
  </sheetData>
  <mergeCells count="1">
    <mergeCell ref="A1:B1"/>
  </mergeCells>
  <conditionalFormatting sqref="A4:B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workbookViewId="0">
      <selection activeCell="C6" sqref="C6"/>
    </sheetView>
  </sheetViews>
  <sheetFormatPr defaultColWidth="9" defaultRowHeight="18" customHeight="1" outlineLevelCol="3"/>
  <cols>
    <col min="1" max="1" width="35.625" customWidth="1"/>
    <col min="2" max="4" width="19" customWidth="1"/>
  </cols>
  <sheetData>
    <row r="1" ht="30" customHeight="1" spans="1:4">
      <c r="A1" s="80" t="s">
        <v>29</v>
      </c>
      <c r="B1" s="80"/>
      <c r="C1" s="80"/>
      <c r="D1" s="80"/>
    </row>
    <row r="2" customHeight="1" spans="1:4">
      <c r="A2" s="80"/>
      <c r="B2" s="80"/>
      <c r="C2" s="80"/>
      <c r="D2" s="80"/>
    </row>
    <row r="3" customHeight="1" spans="1:4">
      <c r="A3" s="81"/>
      <c r="B3" s="81"/>
      <c r="C3" s="81"/>
      <c r="D3" s="16" t="s">
        <v>1</v>
      </c>
    </row>
    <row r="4" customHeight="1" spans="1:4">
      <c r="A4" s="82" t="s">
        <v>30</v>
      </c>
      <c r="B4" s="17" t="s">
        <v>31</v>
      </c>
      <c r="C4" s="17"/>
      <c r="D4" s="17"/>
    </row>
    <row r="5" ht="41" customHeight="1" spans="1:4">
      <c r="A5" s="82"/>
      <c r="B5" s="17" t="s">
        <v>32</v>
      </c>
      <c r="C5" s="17" t="s">
        <v>33</v>
      </c>
      <c r="D5" s="17" t="s">
        <v>34</v>
      </c>
    </row>
    <row r="6" customHeight="1" spans="1:4">
      <c r="A6" s="83" t="s">
        <v>35</v>
      </c>
      <c r="B6" s="84">
        <f>C6+D6</f>
        <v>460000</v>
      </c>
      <c r="C6" s="84">
        <f>SUM(C7:C30)</f>
        <v>243487.53</v>
      </c>
      <c r="D6" s="84">
        <f>SUM(D7:D30)</f>
        <v>216512.47</v>
      </c>
    </row>
    <row r="7" customHeight="1" spans="1:4">
      <c r="A7" s="20" t="s">
        <v>36</v>
      </c>
      <c r="B7" s="19">
        <v>53701.37</v>
      </c>
      <c r="C7" s="19">
        <f t="shared" ref="C7:C30" si="0">B7-D7</f>
        <v>53587.37</v>
      </c>
      <c r="D7" s="19">
        <v>114</v>
      </c>
    </row>
    <row r="8" customHeight="1" spans="1:4">
      <c r="A8" s="20" t="s">
        <v>37</v>
      </c>
      <c r="B8" s="19"/>
      <c r="C8" s="19">
        <f t="shared" si="0"/>
        <v>0</v>
      </c>
      <c r="D8" s="19"/>
    </row>
    <row r="9" customHeight="1" spans="1:4">
      <c r="A9" s="20" t="s">
        <v>38</v>
      </c>
      <c r="B9" s="19">
        <v>285</v>
      </c>
      <c r="C9" s="19">
        <f t="shared" si="0"/>
        <v>285</v>
      </c>
      <c r="D9" s="19"/>
    </row>
    <row r="10" customHeight="1" spans="1:4">
      <c r="A10" s="20" t="s">
        <v>39</v>
      </c>
      <c r="B10" s="19">
        <v>14350.37</v>
      </c>
      <c r="C10" s="19">
        <f t="shared" si="0"/>
        <v>13062.37</v>
      </c>
      <c r="D10" s="19">
        <v>1288</v>
      </c>
    </row>
    <row r="11" customHeight="1" spans="1:4">
      <c r="A11" s="85" t="s">
        <v>40</v>
      </c>
      <c r="B11" s="19">
        <v>72603.58</v>
      </c>
      <c r="C11" s="19">
        <f t="shared" si="0"/>
        <v>61223.58</v>
      </c>
      <c r="D11" s="19">
        <v>11380</v>
      </c>
    </row>
    <row r="12" customHeight="1" spans="1:4">
      <c r="A12" s="20" t="s">
        <v>41</v>
      </c>
      <c r="B12" s="19">
        <v>3018</v>
      </c>
      <c r="C12" s="19">
        <f t="shared" si="0"/>
        <v>2508</v>
      </c>
      <c r="D12" s="19">
        <v>510</v>
      </c>
    </row>
    <row r="13" customHeight="1" spans="1:4">
      <c r="A13" s="20" t="s">
        <v>42</v>
      </c>
      <c r="B13" s="19">
        <v>2525</v>
      </c>
      <c r="C13" s="19">
        <f t="shared" si="0"/>
        <v>2146</v>
      </c>
      <c r="D13" s="19">
        <v>379</v>
      </c>
    </row>
    <row r="14" customHeight="1" spans="1:4">
      <c r="A14" s="20" t="s">
        <v>43</v>
      </c>
      <c r="B14" s="19">
        <v>54917.44</v>
      </c>
      <c r="C14" s="19">
        <f t="shared" si="0"/>
        <v>14671.44</v>
      </c>
      <c r="D14" s="19">
        <v>40246</v>
      </c>
    </row>
    <row r="15" customHeight="1" spans="1:4">
      <c r="A15" s="20" t="s">
        <v>44</v>
      </c>
      <c r="B15" s="19">
        <v>59940.8</v>
      </c>
      <c r="C15" s="19">
        <f t="shared" si="0"/>
        <v>15921.8</v>
      </c>
      <c r="D15" s="19">
        <v>44019</v>
      </c>
    </row>
    <row r="16" customHeight="1" spans="1:4">
      <c r="A16" s="20" t="s">
        <v>45</v>
      </c>
      <c r="B16" s="19">
        <v>3200</v>
      </c>
      <c r="C16" s="19">
        <f t="shared" si="0"/>
        <v>0</v>
      </c>
      <c r="D16" s="19">
        <v>3200</v>
      </c>
    </row>
    <row r="17" customHeight="1" spans="1:4">
      <c r="A17" s="20" t="s">
        <v>46</v>
      </c>
      <c r="B17" s="19">
        <v>12181.32</v>
      </c>
      <c r="C17" s="19">
        <f t="shared" si="0"/>
        <v>12181.32</v>
      </c>
      <c r="D17" s="19"/>
    </row>
    <row r="18" customHeight="1" spans="1:4">
      <c r="A18" s="20" t="s">
        <v>47</v>
      </c>
      <c r="B18" s="19">
        <v>63195</v>
      </c>
      <c r="C18" s="19">
        <f t="shared" si="0"/>
        <v>21429.6</v>
      </c>
      <c r="D18" s="19">
        <v>41765.4</v>
      </c>
    </row>
    <row r="19" customHeight="1" spans="1:4">
      <c r="A19" s="20" t="s">
        <v>48</v>
      </c>
      <c r="B19" s="19">
        <v>8940.3</v>
      </c>
      <c r="C19" s="19">
        <f t="shared" si="0"/>
        <v>3691.3</v>
      </c>
      <c r="D19" s="19">
        <v>5249</v>
      </c>
    </row>
    <row r="20" customHeight="1" spans="1:4">
      <c r="A20" s="20" t="s">
        <v>49</v>
      </c>
      <c r="B20" s="19">
        <v>372.84</v>
      </c>
      <c r="C20" s="19">
        <f t="shared" si="0"/>
        <v>372.84</v>
      </c>
      <c r="D20" s="19"/>
    </row>
    <row r="21" customHeight="1" spans="1:4">
      <c r="A21" s="20" t="s">
        <v>50</v>
      </c>
      <c r="B21" s="19">
        <v>464.43</v>
      </c>
      <c r="C21" s="19">
        <f t="shared" si="0"/>
        <v>464.43</v>
      </c>
      <c r="D21" s="19"/>
    </row>
    <row r="22" customHeight="1" spans="1:4">
      <c r="A22" s="20" t="s">
        <v>51</v>
      </c>
      <c r="B22" s="19"/>
      <c r="C22" s="19">
        <f t="shared" si="0"/>
        <v>0</v>
      </c>
      <c r="D22" s="19"/>
    </row>
    <row r="23" customHeight="1" spans="1:4">
      <c r="A23" s="20" t="s">
        <v>52</v>
      </c>
      <c r="B23" s="19">
        <v>3873.98</v>
      </c>
      <c r="C23" s="19">
        <f t="shared" si="0"/>
        <v>3873.98</v>
      </c>
      <c r="D23" s="19"/>
    </row>
    <row r="24" customHeight="1" spans="1:4">
      <c r="A24" s="20" t="s">
        <v>53</v>
      </c>
      <c r="B24" s="19">
        <v>5040</v>
      </c>
      <c r="C24" s="19">
        <f t="shared" si="0"/>
        <v>0</v>
      </c>
      <c r="D24" s="19">
        <v>5040</v>
      </c>
    </row>
    <row r="25" customHeight="1" spans="1:4">
      <c r="A25" s="20" t="s">
        <v>54</v>
      </c>
      <c r="B25" s="19">
        <v>23</v>
      </c>
      <c r="C25" s="19">
        <f t="shared" si="0"/>
        <v>0</v>
      </c>
      <c r="D25" s="19">
        <v>23</v>
      </c>
    </row>
    <row r="26" customHeight="1" spans="1:4">
      <c r="A26" s="20" t="s">
        <v>55</v>
      </c>
      <c r="B26" s="19">
        <v>1153.5</v>
      </c>
      <c r="C26" s="19">
        <f t="shared" si="0"/>
        <v>1153.5</v>
      </c>
      <c r="D26" s="19"/>
    </row>
    <row r="27" customHeight="1" spans="1:4">
      <c r="A27" s="20" t="s">
        <v>56</v>
      </c>
      <c r="B27" s="19">
        <v>4600</v>
      </c>
      <c r="C27" s="19">
        <f t="shared" si="0"/>
        <v>4600</v>
      </c>
      <c r="D27" s="19"/>
    </row>
    <row r="28" customHeight="1" spans="1:4">
      <c r="A28" s="20" t="s">
        <v>57</v>
      </c>
      <c r="B28" s="19">
        <v>71299.07</v>
      </c>
      <c r="C28" s="19">
        <f t="shared" si="0"/>
        <v>8000.00000000001</v>
      </c>
      <c r="D28" s="19">
        <v>63299.07</v>
      </c>
    </row>
    <row r="29" customHeight="1" spans="1:4">
      <c r="A29" s="20" t="s">
        <v>58</v>
      </c>
      <c r="B29" s="19">
        <v>17543</v>
      </c>
      <c r="C29" s="19">
        <f t="shared" si="0"/>
        <v>17543</v>
      </c>
      <c r="D29" s="19"/>
    </row>
    <row r="30" customHeight="1" spans="1:4">
      <c r="A30" s="20" t="s">
        <v>59</v>
      </c>
      <c r="B30" s="19">
        <v>6772</v>
      </c>
      <c r="C30" s="19">
        <f t="shared" si="0"/>
        <v>6772</v>
      </c>
      <c r="D30" s="19"/>
    </row>
    <row r="31" customHeight="1" spans="1:2">
      <c r="A31" s="86"/>
      <c r="B31" s="87"/>
    </row>
    <row r="32" customHeight="1" spans="1:2">
      <c r="A32" s="88"/>
      <c r="B32" s="88"/>
    </row>
  </sheetData>
  <mergeCells count="4">
    <mergeCell ref="B4:D4"/>
    <mergeCell ref="A32:B32"/>
    <mergeCell ref="A4:A5"/>
    <mergeCell ref="A1:D2"/>
  </mergeCells>
  <conditionalFormatting sqref="B7:B30">
    <cfRule type="duplicateValues" dxfId="0" priority="1"/>
  </conditionalFormatting>
  <conditionalFormatting sqref="A4:B6 A7:A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2"/>
  <sheetViews>
    <sheetView showZeros="0" tabSelected="1" workbookViewId="0">
      <selection activeCell="F8" sqref="F8"/>
    </sheetView>
  </sheetViews>
  <sheetFormatPr defaultColWidth="9" defaultRowHeight="22" customHeight="1" outlineLevelCol="5"/>
  <cols>
    <col min="1" max="1" width="6.875" style="39" customWidth="1"/>
    <col min="2" max="2" width="7.375" style="39" customWidth="1"/>
    <col min="3" max="3" width="7.125" style="39" customWidth="1"/>
    <col min="4" max="4" width="12.125" style="40" customWidth="1"/>
    <col min="5" max="5" width="27.875" style="41" customWidth="1"/>
    <col min="6" max="6" width="26.625" style="40" customWidth="1"/>
  </cols>
  <sheetData>
    <row r="1" customHeight="1" spans="4:5">
      <c r="D1" s="42"/>
      <c r="E1" s="43"/>
    </row>
    <row r="2" customHeight="1" spans="4:6">
      <c r="D2" s="25" t="s">
        <v>60</v>
      </c>
      <c r="E2" s="25"/>
      <c r="F2" s="25"/>
    </row>
    <row r="3" customHeight="1" spans="4:6">
      <c r="D3" s="44"/>
      <c r="E3" s="44"/>
      <c r="F3" s="45" t="s">
        <v>1</v>
      </c>
    </row>
    <row r="4" customHeight="1" spans="1:6">
      <c r="A4" s="26" t="s">
        <v>61</v>
      </c>
      <c r="B4" s="26"/>
      <c r="C4" s="46"/>
      <c r="D4" s="47" t="s">
        <v>62</v>
      </c>
      <c r="E4" s="48" t="s">
        <v>63</v>
      </c>
      <c r="F4" s="49" t="s">
        <v>64</v>
      </c>
    </row>
    <row r="5" customHeight="1" spans="1:6">
      <c r="A5" s="50" t="s">
        <v>65</v>
      </c>
      <c r="B5" s="50" t="s">
        <v>66</v>
      </c>
      <c r="C5" s="51" t="s">
        <v>67</v>
      </c>
      <c r="D5" s="52"/>
      <c r="E5" s="48"/>
      <c r="F5" s="53"/>
    </row>
    <row r="6" ht="33" customHeight="1" spans="1:6">
      <c r="A6" s="54"/>
      <c r="B6" s="54"/>
      <c r="C6" s="54"/>
      <c r="D6" s="55"/>
      <c r="E6" s="55" t="s">
        <v>68</v>
      </c>
      <c r="F6" s="56">
        <v>460000</v>
      </c>
    </row>
    <row r="7" customHeight="1" spans="1:6">
      <c r="A7" s="57" t="str">
        <f>MID(D7,1,3)</f>
        <v>201</v>
      </c>
      <c r="B7" s="57" t="str">
        <f>MID(D7,4,2)</f>
        <v/>
      </c>
      <c r="C7" s="57" t="str">
        <f>MID(D7,6,2)</f>
        <v/>
      </c>
      <c r="D7" s="58" t="s">
        <v>69</v>
      </c>
      <c r="E7" s="55" t="s">
        <v>70</v>
      </c>
      <c r="F7" s="56">
        <v>53701.37</v>
      </c>
    </row>
    <row r="8" customHeight="1" spans="1:6">
      <c r="A8" s="57" t="str">
        <f>MID(D8,1,3)</f>
        <v>201</v>
      </c>
      <c r="B8" s="57" t="str">
        <f t="shared" ref="B8:B71" si="0">MID(D8,4,2)</f>
        <v>01</v>
      </c>
      <c r="C8" s="57" t="str">
        <f t="shared" ref="C8:C71" si="1">MID(D8,6,2)</f>
        <v/>
      </c>
      <c r="D8" s="58" t="s">
        <v>71</v>
      </c>
      <c r="E8" s="55" t="s">
        <v>72</v>
      </c>
      <c r="F8" s="56">
        <v>901.84</v>
      </c>
    </row>
    <row r="9" customHeight="1" spans="1:6">
      <c r="A9" s="57" t="str">
        <f>MID(D9,1,3)</f>
        <v>201</v>
      </c>
      <c r="B9" s="57" t="str">
        <f t="shared" si="0"/>
        <v>01</v>
      </c>
      <c r="C9" s="57" t="str">
        <f t="shared" si="1"/>
        <v>01</v>
      </c>
      <c r="D9" s="58" t="s">
        <v>73</v>
      </c>
      <c r="E9" s="59" t="s">
        <v>74</v>
      </c>
      <c r="F9" s="56">
        <v>901.84</v>
      </c>
    </row>
    <row r="10" customHeight="1" spans="1:6">
      <c r="A10" s="57" t="str">
        <f t="shared" ref="A10:A73" si="2">MID(D10,1,3)</f>
        <v>201</v>
      </c>
      <c r="B10" s="57" t="str">
        <f t="shared" si="0"/>
        <v>01</v>
      </c>
      <c r="C10" s="57" t="str">
        <f t="shared" si="1"/>
        <v>02</v>
      </c>
      <c r="D10" s="58" t="s">
        <v>75</v>
      </c>
      <c r="E10" s="60" t="s">
        <v>76</v>
      </c>
      <c r="F10" s="61"/>
    </row>
    <row r="11" customHeight="1" spans="1:6">
      <c r="A11" s="57" t="str">
        <f t="shared" si="2"/>
        <v>201</v>
      </c>
      <c r="B11" s="57" t="str">
        <f t="shared" si="0"/>
        <v>01</v>
      </c>
      <c r="C11" s="57" t="str">
        <f t="shared" si="1"/>
        <v>03</v>
      </c>
      <c r="D11" s="58" t="s">
        <v>77</v>
      </c>
      <c r="E11" s="60" t="s">
        <v>78</v>
      </c>
      <c r="F11" s="61"/>
    </row>
    <row r="12" customHeight="1" spans="1:6">
      <c r="A12" s="57" t="str">
        <f t="shared" si="2"/>
        <v>201</v>
      </c>
      <c r="B12" s="57" t="str">
        <f t="shared" si="0"/>
        <v>01</v>
      </c>
      <c r="C12" s="57" t="str">
        <f t="shared" si="1"/>
        <v>04</v>
      </c>
      <c r="D12" s="58" t="s">
        <v>79</v>
      </c>
      <c r="E12" s="60" t="s">
        <v>80</v>
      </c>
      <c r="F12" s="61"/>
    </row>
    <row r="13" customHeight="1" spans="1:6">
      <c r="A13" s="57" t="str">
        <f t="shared" si="2"/>
        <v>201</v>
      </c>
      <c r="B13" s="57" t="str">
        <f t="shared" si="0"/>
        <v>01</v>
      </c>
      <c r="C13" s="57" t="str">
        <f t="shared" si="1"/>
        <v>05</v>
      </c>
      <c r="D13" s="58" t="s">
        <v>81</v>
      </c>
      <c r="E13" s="60" t="s">
        <v>82</v>
      </c>
      <c r="F13" s="61"/>
    </row>
    <row r="14" customHeight="1" spans="1:6">
      <c r="A14" s="57" t="str">
        <f t="shared" si="2"/>
        <v>201</v>
      </c>
      <c r="B14" s="57" t="str">
        <f t="shared" si="0"/>
        <v>01</v>
      </c>
      <c r="C14" s="57" t="str">
        <f t="shared" si="1"/>
        <v>06</v>
      </c>
      <c r="D14" s="58" t="s">
        <v>83</v>
      </c>
      <c r="E14" s="60" t="s">
        <v>84</v>
      </c>
      <c r="F14" s="61"/>
    </row>
    <row r="15" customHeight="1" spans="1:6">
      <c r="A15" s="57" t="str">
        <f t="shared" si="2"/>
        <v>201</v>
      </c>
      <c r="B15" s="57" t="str">
        <f t="shared" si="0"/>
        <v>01</v>
      </c>
      <c r="C15" s="57" t="str">
        <f t="shared" si="1"/>
        <v>07</v>
      </c>
      <c r="D15" s="58" t="s">
        <v>85</v>
      </c>
      <c r="E15" s="60" t="s">
        <v>86</v>
      </c>
      <c r="F15" s="61"/>
    </row>
    <row r="16" customHeight="1" spans="1:6">
      <c r="A16" s="57" t="str">
        <f t="shared" si="2"/>
        <v>201</v>
      </c>
      <c r="B16" s="57" t="str">
        <f t="shared" si="0"/>
        <v>01</v>
      </c>
      <c r="C16" s="57" t="str">
        <f t="shared" si="1"/>
        <v>08</v>
      </c>
      <c r="D16" s="58" t="s">
        <v>87</v>
      </c>
      <c r="E16" s="60" t="s">
        <v>88</v>
      </c>
      <c r="F16" s="61"/>
    </row>
    <row r="17" customHeight="1" spans="1:6">
      <c r="A17" s="57" t="str">
        <f t="shared" si="2"/>
        <v>201</v>
      </c>
      <c r="B17" s="57" t="str">
        <f t="shared" si="0"/>
        <v>01</v>
      </c>
      <c r="C17" s="57" t="str">
        <f t="shared" si="1"/>
        <v>09</v>
      </c>
      <c r="D17" s="58" t="s">
        <v>89</v>
      </c>
      <c r="E17" s="60" t="s">
        <v>90</v>
      </c>
      <c r="F17" s="61"/>
    </row>
    <row r="18" customHeight="1" spans="1:6">
      <c r="A18" s="57" t="str">
        <f t="shared" si="2"/>
        <v>201</v>
      </c>
      <c r="B18" s="57" t="str">
        <f t="shared" si="0"/>
        <v>01</v>
      </c>
      <c r="C18" s="57" t="str">
        <f t="shared" si="1"/>
        <v>50</v>
      </c>
      <c r="D18" s="58" t="s">
        <v>91</v>
      </c>
      <c r="E18" s="60" t="s">
        <v>92</v>
      </c>
      <c r="F18" s="61"/>
    </row>
    <row r="19" customHeight="1" spans="1:6">
      <c r="A19" s="57" t="str">
        <f t="shared" si="2"/>
        <v>201</v>
      </c>
      <c r="B19" s="57" t="str">
        <f t="shared" si="0"/>
        <v>01</v>
      </c>
      <c r="C19" s="57" t="str">
        <f t="shared" si="1"/>
        <v>99</v>
      </c>
      <c r="D19" s="58" t="s">
        <v>93</v>
      </c>
      <c r="E19" s="60" t="s">
        <v>94</v>
      </c>
      <c r="F19" s="61"/>
    </row>
    <row r="20" customHeight="1" spans="1:6">
      <c r="A20" s="57" t="str">
        <f t="shared" si="2"/>
        <v>201</v>
      </c>
      <c r="B20" s="57" t="str">
        <f t="shared" si="0"/>
        <v>02</v>
      </c>
      <c r="C20" s="57" t="str">
        <f t="shared" si="1"/>
        <v/>
      </c>
      <c r="D20" s="58" t="s">
        <v>95</v>
      </c>
      <c r="E20" s="55" t="s">
        <v>96</v>
      </c>
      <c r="F20" s="56">
        <v>559</v>
      </c>
    </row>
    <row r="21" customHeight="1" spans="1:6">
      <c r="A21" s="57" t="str">
        <f t="shared" si="2"/>
        <v>201</v>
      </c>
      <c r="B21" s="57" t="str">
        <f t="shared" si="0"/>
        <v>02</v>
      </c>
      <c r="C21" s="57" t="str">
        <f t="shared" si="1"/>
        <v>01</v>
      </c>
      <c r="D21" s="58" t="s">
        <v>97</v>
      </c>
      <c r="E21" s="59" t="s">
        <v>74</v>
      </c>
      <c r="F21" s="56">
        <v>559</v>
      </c>
    </row>
    <row r="22" customHeight="1" spans="1:6">
      <c r="A22" s="57" t="str">
        <f t="shared" si="2"/>
        <v>201</v>
      </c>
      <c r="B22" s="57" t="str">
        <f t="shared" si="0"/>
        <v>02</v>
      </c>
      <c r="C22" s="57" t="str">
        <f t="shared" si="1"/>
        <v>02</v>
      </c>
      <c r="D22" s="58" t="s">
        <v>98</v>
      </c>
      <c r="E22" s="60" t="s">
        <v>76</v>
      </c>
      <c r="F22" s="61"/>
    </row>
    <row r="23" customHeight="1" spans="1:6">
      <c r="A23" s="57" t="str">
        <f t="shared" si="2"/>
        <v>201</v>
      </c>
      <c r="B23" s="57" t="str">
        <f t="shared" si="0"/>
        <v>02</v>
      </c>
      <c r="C23" s="57" t="str">
        <f t="shared" si="1"/>
        <v>03</v>
      </c>
      <c r="D23" s="58" t="s">
        <v>99</v>
      </c>
      <c r="E23" s="60" t="s">
        <v>78</v>
      </c>
      <c r="F23" s="61"/>
    </row>
    <row r="24" customHeight="1" spans="1:6">
      <c r="A24" s="57" t="str">
        <f t="shared" si="2"/>
        <v>201</v>
      </c>
      <c r="B24" s="57" t="str">
        <f t="shared" si="0"/>
        <v>02</v>
      </c>
      <c r="C24" s="57" t="str">
        <f t="shared" si="1"/>
        <v>04</v>
      </c>
      <c r="D24" s="58" t="s">
        <v>100</v>
      </c>
      <c r="E24" s="60" t="s">
        <v>101</v>
      </c>
      <c r="F24" s="61"/>
    </row>
    <row r="25" customHeight="1" spans="1:6">
      <c r="A25" s="57" t="str">
        <f t="shared" si="2"/>
        <v>201</v>
      </c>
      <c r="B25" s="57" t="str">
        <f t="shared" si="0"/>
        <v>02</v>
      </c>
      <c r="C25" s="57" t="str">
        <f t="shared" si="1"/>
        <v>05</v>
      </c>
      <c r="D25" s="58" t="s">
        <v>102</v>
      </c>
      <c r="E25" s="60" t="s">
        <v>103</v>
      </c>
      <c r="F25" s="61"/>
    </row>
    <row r="26" customHeight="1" spans="1:6">
      <c r="A26" s="57" t="str">
        <f t="shared" si="2"/>
        <v>201</v>
      </c>
      <c r="B26" s="57" t="str">
        <f t="shared" si="0"/>
        <v>02</v>
      </c>
      <c r="C26" s="57" t="str">
        <f t="shared" si="1"/>
        <v>06</v>
      </c>
      <c r="D26" s="58" t="s">
        <v>104</v>
      </c>
      <c r="E26" s="60" t="s">
        <v>105</v>
      </c>
      <c r="F26" s="61"/>
    </row>
    <row r="27" customHeight="1" spans="1:6">
      <c r="A27" s="57" t="str">
        <f t="shared" si="2"/>
        <v>201</v>
      </c>
      <c r="B27" s="57" t="str">
        <f t="shared" si="0"/>
        <v>02</v>
      </c>
      <c r="C27" s="57" t="str">
        <f t="shared" si="1"/>
        <v>50</v>
      </c>
      <c r="D27" s="58" t="s">
        <v>106</v>
      </c>
      <c r="E27" s="60" t="s">
        <v>92</v>
      </c>
      <c r="F27" s="61"/>
    </row>
    <row r="28" customHeight="1" spans="1:6">
      <c r="A28" s="57" t="str">
        <f t="shared" si="2"/>
        <v>201</v>
      </c>
      <c r="B28" s="57" t="str">
        <f t="shared" si="0"/>
        <v>02</v>
      </c>
      <c r="C28" s="57" t="str">
        <f t="shared" si="1"/>
        <v>99</v>
      </c>
      <c r="D28" s="58" t="s">
        <v>107</v>
      </c>
      <c r="E28" s="60" t="s">
        <v>108</v>
      </c>
      <c r="F28" s="61"/>
    </row>
    <row r="29" customHeight="1" spans="1:6">
      <c r="A29" s="57" t="str">
        <f t="shared" si="2"/>
        <v>201</v>
      </c>
      <c r="B29" s="57" t="str">
        <f t="shared" si="0"/>
        <v>03</v>
      </c>
      <c r="C29" s="57" t="str">
        <f t="shared" si="1"/>
        <v/>
      </c>
      <c r="D29" s="58" t="s">
        <v>109</v>
      </c>
      <c r="E29" s="55" t="s">
        <v>110</v>
      </c>
      <c r="F29" s="56">
        <v>18178.63</v>
      </c>
    </row>
    <row r="30" customHeight="1" spans="1:6">
      <c r="A30" s="57" t="str">
        <f t="shared" si="2"/>
        <v>201</v>
      </c>
      <c r="B30" s="57" t="str">
        <f t="shared" si="0"/>
        <v>03</v>
      </c>
      <c r="C30" s="57" t="str">
        <f t="shared" si="1"/>
        <v>01</v>
      </c>
      <c r="D30" s="58" t="s">
        <v>111</v>
      </c>
      <c r="E30" s="59" t="s">
        <v>74</v>
      </c>
      <c r="F30" s="56">
        <v>17602.01</v>
      </c>
    </row>
    <row r="31" customHeight="1" spans="1:6">
      <c r="A31" s="57" t="str">
        <f t="shared" si="2"/>
        <v>201</v>
      </c>
      <c r="B31" s="57" t="str">
        <f t="shared" si="0"/>
        <v>03</v>
      </c>
      <c r="C31" s="57" t="str">
        <f t="shared" si="1"/>
        <v>02</v>
      </c>
      <c r="D31" s="58" t="s">
        <v>112</v>
      </c>
      <c r="E31" s="60" t="s">
        <v>76</v>
      </c>
      <c r="F31" s="61"/>
    </row>
    <row r="32" customHeight="1" spans="1:6">
      <c r="A32" s="57" t="str">
        <f t="shared" si="2"/>
        <v>201</v>
      </c>
      <c r="B32" s="57" t="str">
        <f t="shared" si="0"/>
        <v>03</v>
      </c>
      <c r="C32" s="57" t="str">
        <f t="shared" si="1"/>
        <v>03</v>
      </c>
      <c r="D32" s="58" t="s">
        <v>113</v>
      </c>
      <c r="E32" s="60" t="s">
        <v>78</v>
      </c>
      <c r="F32" s="61"/>
    </row>
    <row r="33" customHeight="1" spans="1:6">
      <c r="A33" s="57" t="str">
        <f t="shared" si="2"/>
        <v>201</v>
      </c>
      <c r="B33" s="57" t="str">
        <f t="shared" si="0"/>
        <v>03</v>
      </c>
      <c r="C33" s="57" t="str">
        <f t="shared" si="1"/>
        <v>04</v>
      </c>
      <c r="D33" s="58" t="s">
        <v>114</v>
      </c>
      <c r="E33" s="60" t="s">
        <v>115</v>
      </c>
      <c r="F33" s="61"/>
    </row>
    <row r="34" customHeight="1" spans="1:6">
      <c r="A34" s="57" t="str">
        <f t="shared" si="2"/>
        <v>201</v>
      </c>
      <c r="B34" s="57" t="str">
        <f t="shared" si="0"/>
        <v>03</v>
      </c>
      <c r="C34" s="57" t="str">
        <f t="shared" si="1"/>
        <v>05</v>
      </c>
      <c r="D34" s="58" t="s">
        <v>116</v>
      </c>
      <c r="E34" s="60" t="s">
        <v>117</v>
      </c>
      <c r="F34" s="61"/>
    </row>
    <row r="35" customHeight="1" spans="1:6">
      <c r="A35" s="57" t="str">
        <f t="shared" si="2"/>
        <v>201</v>
      </c>
      <c r="B35" s="57" t="str">
        <f t="shared" si="0"/>
        <v>03</v>
      </c>
      <c r="C35" s="57" t="str">
        <f t="shared" si="1"/>
        <v>06</v>
      </c>
      <c r="D35" s="58" t="s">
        <v>118</v>
      </c>
      <c r="E35" s="59" t="s">
        <v>119</v>
      </c>
      <c r="F35" s="56">
        <v>322.62</v>
      </c>
    </row>
    <row r="36" customHeight="1" spans="1:6">
      <c r="A36" s="57" t="str">
        <f t="shared" si="2"/>
        <v>201</v>
      </c>
      <c r="B36" s="57" t="str">
        <f t="shared" si="0"/>
        <v>03</v>
      </c>
      <c r="C36" s="57" t="str">
        <f t="shared" si="1"/>
        <v>08</v>
      </c>
      <c r="D36" s="58" t="s">
        <v>120</v>
      </c>
      <c r="E36" s="55" t="s">
        <v>121</v>
      </c>
      <c r="F36" s="56">
        <v>254</v>
      </c>
    </row>
    <row r="37" customHeight="1" spans="1:6">
      <c r="A37" s="57" t="str">
        <f t="shared" si="2"/>
        <v>201</v>
      </c>
      <c r="B37" s="57" t="str">
        <f t="shared" si="0"/>
        <v>03</v>
      </c>
      <c r="C37" s="57" t="str">
        <f t="shared" si="1"/>
        <v>09</v>
      </c>
      <c r="D37" s="58" t="s">
        <v>122</v>
      </c>
      <c r="E37" s="60" t="s">
        <v>123</v>
      </c>
      <c r="F37" s="61"/>
    </row>
    <row r="38" customHeight="1" spans="1:6">
      <c r="A38" s="57" t="str">
        <f t="shared" si="2"/>
        <v>201</v>
      </c>
      <c r="B38" s="57" t="str">
        <f t="shared" si="0"/>
        <v>03</v>
      </c>
      <c r="C38" s="57" t="str">
        <f t="shared" si="1"/>
        <v>50</v>
      </c>
      <c r="D38" s="58" t="s">
        <v>124</v>
      </c>
      <c r="E38" s="60" t="s">
        <v>92</v>
      </c>
      <c r="F38" s="61"/>
    </row>
    <row r="39" customHeight="1" spans="1:6">
      <c r="A39" s="57" t="str">
        <f t="shared" si="2"/>
        <v>201</v>
      </c>
      <c r="B39" s="57" t="str">
        <f t="shared" si="0"/>
        <v>03</v>
      </c>
      <c r="C39" s="57" t="str">
        <f t="shared" si="1"/>
        <v>99</v>
      </c>
      <c r="D39" s="58" t="s">
        <v>125</v>
      </c>
      <c r="E39" s="60" t="s">
        <v>126</v>
      </c>
      <c r="F39" s="61"/>
    </row>
    <row r="40" customHeight="1" spans="1:6">
      <c r="A40" s="57" t="str">
        <f t="shared" si="2"/>
        <v>201</v>
      </c>
      <c r="B40" s="57" t="str">
        <f t="shared" si="0"/>
        <v>04</v>
      </c>
      <c r="C40" s="57" t="str">
        <f t="shared" si="1"/>
        <v/>
      </c>
      <c r="D40" s="58" t="s">
        <v>127</v>
      </c>
      <c r="E40" s="55" t="s">
        <v>128</v>
      </c>
      <c r="F40" s="56">
        <v>637.52</v>
      </c>
    </row>
    <row r="41" customHeight="1" spans="1:6">
      <c r="A41" s="57" t="str">
        <f t="shared" si="2"/>
        <v>201</v>
      </c>
      <c r="B41" s="57" t="str">
        <f t="shared" si="0"/>
        <v>04</v>
      </c>
      <c r="C41" s="57" t="str">
        <f t="shared" si="1"/>
        <v>01</v>
      </c>
      <c r="D41" s="58" t="s">
        <v>129</v>
      </c>
      <c r="E41" s="55" t="s">
        <v>74</v>
      </c>
      <c r="F41" s="56">
        <v>637.52</v>
      </c>
    </row>
    <row r="42" customHeight="1" spans="1:6">
      <c r="A42" s="57" t="str">
        <f t="shared" si="2"/>
        <v>201</v>
      </c>
      <c r="B42" s="57" t="str">
        <f t="shared" si="0"/>
        <v>04</v>
      </c>
      <c r="C42" s="57" t="str">
        <f t="shared" si="1"/>
        <v>02</v>
      </c>
      <c r="D42" s="58" t="s">
        <v>130</v>
      </c>
      <c r="E42" s="55" t="s">
        <v>76</v>
      </c>
      <c r="F42" s="61"/>
    </row>
    <row r="43" customHeight="1" spans="1:6">
      <c r="A43" s="57" t="str">
        <f t="shared" si="2"/>
        <v>201</v>
      </c>
      <c r="B43" s="57" t="str">
        <f t="shared" si="0"/>
        <v>04</v>
      </c>
      <c r="C43" s="57" t="str">
        <f t="shared" si="1"/>
        <v>03</v>
      </c>
      <c r="D43" s="58" t="s">
        <v>131</v>
      </c>
      <c r="E43" s="55" t="s">
        <v>78</v>
      </c>
      <c r="F43" s="61"/>
    </row>
    <row r="44" customHeight="1" spans="1:6">
      <c r="A44" s="57" t="str">
        <f t="shared" si="2"/>
        <v>201</v>
      </c>
      <c r="B44" s="57" t="str">
        <f t="shared" si="0"/>
        <v>04</v>
      </c>
      <c r="C44" s="57" t="str">
        <f t="shared" si="1"/>
        <v>04</v>
      </c>
      <c r="D44" s="58" t="s">
        <v>132</v>
      </c>
      <c r="E44" s="55" t="s">
        <v>133</v>
      </c>
      <c r="F44" s="61"/>
    </row>
    <row r="45" customHeight="1" spans="1:6">
      <c r="A45" s="57" t="str">
        <f t="shared" si="2"/>
        <v>201</v>
      </c>
      <c r="B45" s="57" t="str">
        <f t="shared" si="0"/>
        <v>04</v>
      </c>
      <c r="C45" s="57" t="str">
        <f t="shared" si="1"/>
        <v>05</v>
      </c>
      <c r="D45" s="58" t="s">
        <v>134</v>
      </c>
      <c r="E45" s="55" t="s">
        <v>135</v>
      </c>
      <c r="F45" s="61"/>
    </row>
    <row r="46" customHeight="1" spans="1:6">
      <c r="A46" s="57" t="str">
        <f t="shared" si="2"/>
        <v>201</v>
      </c>
      <c r="B46" s="57" t="str">
        <f t="shared" si="0"/>
        <v>04</v>
      </c>
      <c r="C46" s="57" t="str">
        <f t="shared" si="1"/>
        <v>06</v>
      </c>
      <c r="D46" s="58" t="s">
        <v>136</v>
      </c>
      <c r="E46" s="55" t="s">
        <v>137</v>
      </c>
      <c r="F46" s="61"/>
    </row>
    <row r="47" customHeight="1" spans="1:6">
      <c r="A47" s="57" t="str">
        <f t="shared" si="2"/>
        <v>201</v>
      </c>
      <c r="B47" s="57" t="str">
        <f t="shared" si="0"/>
        <v>04</v>
      </c>
      <c r="C47" s="57" t="str">
        <f t="shared" si="1"/>
        <v>07</v>
      </c>
      <c r="D47" s="58" t="s">
        <v>138</v>
      </c>
      <c r="E47" s="55" t="s">
        <v>139</v>
      </c>
      <c r="F47" s="61"/>
    </row>
    <row r="48" customHeight="1" spans="1:6">
      <c r="A48" s="57" t="str">
        <f t="shared" si="2"/>
        <v>201</v>
      </c>
      <c r="B48" s="57" t="str">
        <f t="shared" si="0"/>
        <v>04</v>
      </c>
      <c r="C48" s="57" t="str">
        <f t="shared" si="1"/>
        <v>08</v>
      </c>
      <c r="D48" s="58" t="s">
        <v>140</v>
      </c>
      <c r="E48" s="55" t="s">
        <v>141</v>
      </c>
      <c r="F48" s="61"/>
    </row>
    <row r="49" customHeight="1" spans="1:6">
      <c r="A49" s="57" t="str">
        <f t="shared" si="2"/>
        <v>201</v>
      </c>
      <c r="B49" s="57" t="str">
        <f t="shared" si="0"/>
        <v>04</v>
      </c>
      <c r="C49" s="57" t="str">
        <f t="shared" si="1"/>
        <v>50</v>
      </c>
      <c r="D49" s="58" t="s">
        <v>142</v>
      </c>
      <c r="E49" s="55" t="s">
        <v>92</v>
      </c>
      <c r="F49" s="61"/>
    </row>
    <row r="50" customHeight="1" spans="1:6">
      <c r="A50" s="57" t="str">
        <f t="shared" si="2"/>
        <v>201</v>
      </c>
      <c r="B50" s="57" t="str">
        <f t="shared" si="0"/>
        <v>04</v>
      </c>
      <c r="C50" s="57" t="str">
        <f t="shared" si="1"/>
        <v>99</v>
      </c>
      <c r="D50" s="58" t="s">
        <v>143</v>
      </c>
      <c r="E50" s="55" t="s">
        <v>144</v>
      </c>
      <c r="F50" s="61"/>
    </row>
    <row r="51" customHeight="1" spans="1:6">
      <c r="A51" s="57" t="str">
        <f t="shared" si="2"/>
        <v>201</v>
      </c>
      <c r="B51" s="57" t="str">
        <f t="shared" si="0"/>
        <v>05</v>
      </c>
      <c r="C51" s="57" t="str">
        <f t="shared" si="1"/>
        <v/>
      </c>
      <c r="D51" s="58" t="s">
        <v>145</v>
      </c>
      <c r="E51" s="55" t="s">
        <v>146</v>
      </c>
      <c r="F51" s="56">
        <v>363.77</v>
      </c>
    </row>
    <row r="52" customHeight="1" spans="1:6">
      <c r="A52" s="57" t="str">
        <f t="shared" si="2"/>
        <v>201</v>
      </c>
      <c r="B52" s="57" t="str">
        <f t="shared" si="0"/>
        <v>05</v>
      </c>
      <c r="C52" s="57" t="str">
        <f t="shared" si="1"/>
        <v>01</v>
      </c>
      <c r="D52" s="58" t="s">
        <v>147</v>
      </c>
      <c r="E52" s="55" t="s">
        <v>74</v>
      </c>
      <c r="F52" s="56">
        <v>363.77</v>
      </c>
    </row>
    <row r="53" customHeight="1" spans="1:6">
      <c r="A53" s="57" t="str">
        <f t="shared" si="2"/>
        <v>201</v>
      </c>
      <c r="B53" s="57" t="str">
        <f t="shared" si="0"/>
        <v>05</v>
      </c>
      <c r="C53" s="57" t="str">
        <f t="shared" si="1"/>
        <v>02</v>
      </c>
      <c r="D53" s="58" t="s">
        <v>148</v>
      </c>
      <c r="E53" s="55" t="s">
        <v>76</v>
      </c>
      <c r="F53" s="61"/>
    </row>
    <row r="54" customHeight="1" spans="1:6">
      <c r="A54" s="57" t="str">
        <f t="shared" si="2"/>
        <v>201</v>
      </c>
      <c r="B54" s="57" t="str">
        <f t="shared" si="0"/>
        <v>05</v>
      </c>
      <c r="C54" s="57" t="str">
        <f t="shared" si="1"/>
        <v>03</v>
      </c>
      <c r="D54" s="58" t="s">
        <v>149</v>
      </c>
      <c r="E54" s="55" t="s">
        <v>78</v>
      </c>
      <c r="F54" s="61"/>
    </row>
    <row r="55" customHeight="1" spans="1:6">
      <c r="A55" s="57" t="str">
        <f t="shared" si="2"/>
        <v>201</v>
      </c>
      <c r="B55" s="57" t="str">
        <f t="shared" si="0"/>
        <v>05</v>
      </c>
      <c r="C55" s="57" t="str">
        <f t="shared" si="1"/>
        <v>04</v>
      </c>
      <c r="D55" s="58" t="s">
        <v>150</v>
      </c>
      <c r="E55" s="55" t="s">
        <v>151</v>
      </c>
      <c r="F55" s="61"/>
    </row>
    <row r="56" customHeight="1" spans="1:6">
      <c r="A56" s="57" t="str">
        <f t="shared" si="2"/>
        <v>201</v>
      </c>
      <c r="B56" s="57" t="str">
        <f t="shared" si="0"/>
        <v>05</v>
      </c>
      <c r="C56" s="57" t="str">
        <f t="shared" si="1"/>
        <v>05</v>
      </c>
      <c r="D56" s="58" t="s">
        <v>152</v>
      </c>
      <c r="E56" s="55" t="s">
        <v>153</v>
      </c>
      <c r="F56" s="61"/>
    </row>
    <row r="57" customHeight="1" spans="1:6">
      <c r="A57" s="57" t="str">
        <f t="shared" si="2"/>
        <v>201</v>
      </c>
      <c r="B57" s="57" t="str">
        <f t="shared" si="0"/>
        <v>05</v>
      </c>
      <c r="C57" s="57" t="str">
        <f t="shared" si="1"/>
        <v>06</v>
      </c>
      <c r="D57" s="58" t="s">
        <v>154</v>
      </c>
      <c r="E57" s="55" t="s">
        <v>155</v>
      </c>
      <c r="F57" s="61"/>
    </row>
    <row r="58" customHeight="1" spans="1:6">
      <c r="A58" s="57" t="str">
        <f t="shared" si="2"/>
        <v>201</v>
      </c>
      <c r="B58" s="57" t="str">
        <f t="shared" si="0"/>
        <v>05</v>
      </c>
      <c r="C58" s="57" t="str">
        <f t="shared" si="1"/>
        <v>07</v>
      </c>
      <c r="D58" s="58" t="s">
        <v>156</v>
      </c>
      <c r="E58" s="55" t="s">
        <v>157</v>
      </c>
      <c r="F58" s="61"/>
    </row>
    <row r="59" customHeight="1" spans="1:6">
      <c r="A59" s="57" t="str">
        <f t="shared" si="2"/>
        <v>201</v>
      </c>
      <c r="B59" s="57" t="str">
        <f t="shared" si="0"/>
        <v>05</v>
      </c>
      <c r="C59" s="57" t="str">
        <f t="shared" si="1"/>
        <v>08</v>
      </c>
      <c r="D59" s="58" t="s">
        <v>158</v>
      </c>
      <c r="E59" s="55" t="s">
        <v>159</v>
      </c>
      <c r="F59" s="61"/>
    </row>
    <row r="60" customHeight="1" spans="1:6">
      <c r="A60" s="57" t="str">
        <f t="shared" si="2"/>
        <v>201</v>
      </c>
      <c r="B60" s="57" t="str">
        <f t="shared" si="0"/>
        <v>05</v>
      </c>
      <c r="C60" s="57" t="str">
        <f t="shared" si="1"/>
        <v>50</v>
      </c>
      <c r="D60" s="58" t="s">
        <v>160</v>
      </c>
      <c r="E60" s="55" t="s">
        <v>92</v>
      </c>
      <c r="F60" s="61"/>
    </row>
    <row r="61" customHeight="1" spans="1:6">
      <c r="A61" s="57" t="str">
        <f t="shared" si="2"/>
        <v>201</v>
      </c>
      <c r="B61" s="57" t="str">
        <f t="shared" si="0"/>
        <v>05</v>
      </c>
      <c r="C61" s="57" t="str">
        <f t="shared" si="1"/>
        <v>99</v>
      </c>
      <c r="D61" s="58" t="s">
        <v>161</v>
      </c>
      <c r="E61" s="55" t="s">
        <v>162</v>
      </c>
      <c r="F61" s="61"/>
    </row>
    <row r="62" customHeight="1" spans="1:6">
      <c r="A62" s="57" t="str">
        <f t="shared" si="2"/>
        <v>201</v>
      </c>
      <c r="B62" s="57" t="str">
        <f t="shared" si="0"/>
        <v>06</v>
      </c>
      <c r="C62" s="57" t="str">
        <f t="shared" si="1"/>
        <v/>
      </c>
      <c r="D62" s="58" t="s">
        <v>163</v>
      </c>
      <c r="E62" s="55" t="s">
        <v>164</v>
      </c>
      <c r="F62" s="56">
        <v>2262.11</v>
      </c>
    </row>
    <row r="63" customHeight="1" spans="1:6">
      <c r="A63" s="57" t="str">
        <f t="shared" si="2"/>
        <v>201</v>
      </c>
      <c r="B63" s="57" t="str">
        <f t="shared" si="0"/>
        <v>06</v>
      </c>
      <c r="C63" s="57" t="str">
        <f t="shared" si="1"/>
        <v>01</v>
      </c>
      <c r="D63" s="58" t="s">
        <v>165</v>
      </c>
      <c r="E63" s="55" t="s">
        <v>74</v>
      </c>
      <c r="F63" s="56">
        <v>2262.11</v>
      </c>
    </row>
    <row r="64" customHeight="1" spans="1:6">
      <c r="A64" s="57" t="str">
        <f t="shared" si="2"/>
        <v>201</v>
      </c>
      <c r="B64" s="57" t="str">
        <f t="shared" si="0"/>
        <v>06</v>
      </c>
      <c r="C64" s="57" t="str">
        <f t="shared" si="1"/>
        <v>02</v>
      </c>
      <c r="D64" s="58" t="s">
        <v>166</v>
      </c>
      <c r="E64" s="55" t="s">
        <v>76</v>
      </c>
      <c r="F64" s="61"/>
    </row>
    <row r="65" customHeight="1" spans="1:6">
      <c r="A65" s="57" t="str">
        <f t="shared" si="2"/>
        <v>201</v>
      </c>
      <c r="B65" s="57" t="str">
        <f t="shared" si="0"/>
        <v>06</v>
      </c>
      <c r="C65" s="57" t="str">
        <f t="shared" si="1"/>
        <v>03</v>
      </c>
      <c r="D65" s="58" t="s">
        <v>167</v>
      </c>
      <c r="E65" s="55" t="s">
        <v>78</v>
      </c>
      <c r="F65" s="61"/>
    </row>
    <row r="66" customHeight="1" spans="1:6">
      <c r="A66" s="57" t="str">
        <f t="shared" si="2"/>
        <v>201</v>
      </c>
      <c r="B66" s="57" t="str">
        <f t="shared" si="0"/>
        <v>06</v>
      </c>
      <c r="C66" s="57" t="str">
        <f t="shared" si="1"/>
        <v>04</v>
      </c>
      <c r="D66" s="58" t="s">
        <v>168</v>
      </c>
      <c r="E66" s="55" t="s">
        <v>169</v>
      </c>
      <c r="F66" s="61"/>
    </row>
    <row r="67" customHeight="1" spans="1:6">
      <c r="A67" s="57" t="str">
        <f t="shared" si="2"/>
        <v>201</v>
      </c>
      <c r="B67" s="57" t="str">
        <f t="shared" si="0"/>
        <v>06</v>
      </c>
      <c r="C67" s="57" t="str">
        <f t="shared" si="1"/>
        <v>05</v>
      </c>
      <c r="D67" s="58" t="s">
        <v>170</v>
      </c>
      <c r="E67" s="55" t="s">
        <v>171</v>
      </c>
      <c r="F67" s="61"/>
    </row>
    <row r="68" customHeight="1" spans="1:6">
      <c r="A68" s="57" t="str">
        <f t="shared" si="2"/>
        <v>201</v>
      </c>
      <c r="B68" s="57" t="str">
        <f t="shared" si="0"/>
        <v>06</v>
      </c>
      <c r="C68" s="57" t="str">
        <f t="shared" si="1"/>
        <v>06</v>
      </c>
      <c r="D68" s="58" t="s">
        <v>172</v>
      </c>
      <c r="E68" s="55" t="s">
        <v>173</v>
      </c>
      <c r="F68" s="61"/>
    </row>
    <row r="69" customHeight="1" spans="1:6">
      <c r="A69" s="57" t="str">
        <f t="shared" si="2"/>
        <v>201</v>
      </c>
      <c r="B69" s="57" t="str">
        <f t="shared" si="0"/>
        <v>06</v>
      </c>
      <c r="C69" s="57" t="str">
        <f t="shared" si="1"/>
        <v>07</v>
      </c>
      <c r="D69" s="58" t="s">
        <v>174</v>
      </c>
      <c r="E69" s="55" t="s">
        <v>175</v>
      </c>
      <c r="F69" s="61"/>
    </row>
    <row r="70" customHeight="1" spans="1:6">
      <c r="A70" s="57" t="str">
        <f t="shared" si="2"/>
        <v>201</v>
      </c>
      <c r="B70" s="57" t="str">
        <f t="shared" si="0"/>
        <v>06</v>
      </c>
      <c r="C70" s="57" t="str">
        <f t="shared" si="1"/>
        <v>08</v>
      </c>
      <c r="D70" s="58" t="s">
        <v>176</v>
      </c>
      <c r="E70" s="55" t="s">
        <v>177</v>
      </c>
      <c r="F70" s="61"/>
    </row>
    <row r="71" customHeight="1" spans="1:6">
      <c r="A71" s="57" t="str">
        <f t="shared" si="2"/>
        <v>201</v>
      </c>
      <c r="B71" s="57" t="str">
        <f t="shared" si="0"/>
        <v>06</v>
      </c>
      <c r="C71" s="57" t="str">
        <f t="shared" si="1"/>
        <v>50</v>
      </c>
      <c r="D71" s="58" t="s">
        <v>178</v>
      </c>
      <c r="E71" s="55" t="s">
        <v>92</v>
      </c>
      <c r="F71" s="61"/>
    </row>
    <row r="72" customHeight="1" spans="1:6">
      <c r="A72" s="57" t="str">
        <f t="shared" si="2"/>
        <v>201</v>
      </c>
      <c r="B72" s="57" t="str">
        <f t="shared" ref="B72:B135" si="3">MID(D72,4,2)</f>
        <v>06</v>
      </c>
      <c r="C72" s="57" t="str">
        <f t="shared" ref="C72:C135" si="4">MID(D72,6,2)</f>
        <v>99</v>
      </c>
      <c r="D72" s="58" t="s">
        <v>179</v>
      </c>
      <c r="E72" s="55" t="s">
        <v>180</v>
      </c>
      <c r="F72" s="61"/>
    </row>
    <row r="73" customHeight="1" spans="1:6">
      <c r="A73" s="57" t="str">
        <f t="shared" si="2"/>
        <v>201</v>
      </c>
      <c r="B73" s="57" t="str">
        <f t="shared" si="3"/>
        <v>07</v>
      </c>
      <c r="C73" s="57" t="str">
        <f t="shared" si="4"/>
        <v/>
      </c>
      <c r="D73" s="58" t="s">
        <v>181</v>
      </c>
      <c r="E73" s="55" t="s">
        <v>182</v>
      </c>
      <c r="F73" s="56">
        <v>4004</v>
      </c>
    </row>
    <row r="74" customHeight="1" spans="1:6">
      <c r="A74" s="57" t="str">
        <f t="shared" ref="A74:A137" si="5">MID(D74,1,3)</f>
        <v>201</v>
      </c>
      <c r="B74" s="57" t="str">
        <f t="shared" si="3"/>
        <v>07</v>
      </c>
      <c r="C74" s="57" t="str">
        <f t="shared" si="4"/>
        <v>01</v>
      </c>
      <c r="D74" s="58" t="s">
        <v>183</v>
      </c>
      <c r="E74" s="55" t="s">
        <v>74</v>
      </c>
      <c r="F74" s="61"/>
    </row>
    <row r="75" customHeight="1" spans="1:6">
      <c r="A75" s="57" t="str">
        <f t="shared" si="5"/>
        <v>201</v>
      </c>
      <c r="B75" s="57" t="str">
        <f t="shared" si="3"/>
        <v>07</v>
      </c>
      <c r="C75" s="57" t="str">
        <f t="shared" si="4"/>
        <v>02</v>
      </c>
      <c r="D75" s="58" t="s">
        <v>184</v>
      </c>
      <c r="E75" s="55" t="s">
        <v>185</v>
      </c>
      <c r="F75" s="61"/>
    </row>
    <row r="76" customHeight="1" spans="1:6">
      <c r="A76" s="57" t="str">
        <f t="shared" si="5"/>
        <v>201</v>
      </c>
      <c r="B76" s="57" t="str">
        <f t="shared" si="3"/>
        <v>07</v>
      </c>
      <c r="C76" s="57" t="str">
        <f t="shared" si="4"/>
        <v>03</v>
      </c>
      <c r="D76" s="58" t="s">
        <v>186</v>
      </c>
      <c r="E76" s="55" t="s">
        <v>187</v>
      </c>
      <c r="F76" s="61"/>
    </row>
    <row r="77" customHeight="1" spans="1:6">
      <c r="A77" s="57" t="str">
        <f t="shared" si="5"/>
        <v>201</v>
      </c>
      <c r="B77" s="57" t="str">
        <f t="shared" si="3"/>
        <v>07</v>
      </c>
      <c r="C77" s="57" t="str">
        <f t="shared" si="4"/>
        <v>04</v>
      </c>
      <c r="D77" s="58" t="s">
        <v>188</v>
      </c>
      <c r="E77" s="55" t="s">
        <v>189</v>
      </c>
      <c r="F77" s="61"/>
    </row>
    <row r="78" customHeight="1" spans="1:6">
      <c r="A78" s="57" t="str">
        <f t="shared" si="5"/>
        <v>201</v>
      </c>
      <c r="B78" s="57" t="str">
        <f t="shared" si="3"/>
        <v>07</v>
      </c>
      <c r="C78" s="57" t="str">
        <f t="shared" si="4"/>
        <v>05</v>
      </c>
      <c r="D78" s="58" t="s">
        <v>190</v>
      </c>
      <c r="E78" s="55" t="s">
        <v>191</v>
      </c>
      <c r="F78" s="61"/>
    </row>
    <row r="79" customHeight="1" spans="1:6">
      <c r="A79" s="57" t="str">
        <f t="shared" si="5"/>
        <v>201</v>
      </c>
      <c r="B79" s="57" t="str">
        <f t="shared" si="3"/>
        <v>07</v>
      </c>
      <c r="C79" s="57" t="str">
        <f t="shared" si="4"/>
        <v>06</v>
      </c>
      <c r="D79" s="58" t="s">
        <v>192</v>
      </c>
      <c r="E79" s="55" t="s">
        <v>193</v>
      </c>
      <c r="F79" s="61"/>
    </row>
    <row r="80" customHeight="1" spans="1:6">
      <c r="A80" s="57" t="str">
        <f t="shared" si="5"/>
        <v>201</v>
      </c>
      <c r="B80" s="57" t="str">
        <f t="shared" si="3"/>
        <v>07</v>
      </c>
      <c r="C80" s="57" t="str">
        <f t="shared" si="4"/>
        <v>07</v>
      </c>
      <c r="D80" s="58" t="s">
        <v>194</v>
      </c>
      <c r="E80" s="55" t="s">
        <v>195</v>
      </c>
      <c r="F80" s="61"/>
    </row>
    <row r="81" customHeight="1" spans="1:6">
      <c r="A81" s="57" t="str">
        <f t="shared" si="5"/>
        <v>201</v>
      </c>
      <c r="B81" s="57" t="str">
        <f t="shared" si="3"/>
        <v>07</v>
      </c>
      <c r="C81" s="57" t="str">
        <f t="shared" si="4"/>
        <v>08</v>
      </c>
      <c r="D81" s="58" t="s">
        <v>196</v>
      </c>
      <c r="E81" s="55" t="s">
        <v>197</v>
      </c>
      <c r="F81" s="61"/>
    </row>
    <row r="82" customHeight="1" spans="1:6">
      <c r="A82" s="57" t="str">
        <f t="shared" si="5"/>
        <v>201</v>
      </c>
      <c r="B82" s="57" t="str">
        <f t="shared" si="3"/>
        <v>07</v>
      </c>
      <c r="C82" s="57" t="str">
        <f t="shared" si="4"/>
        <v>09</v>
      </c>
      <c r="D82" s="58" t="s">
        <v>198</v>
      </c>
      <c r="E82" s="55" t="s">
        <v>199</v>
      </c>
      <c r="F82" s="61"/>
    </row>
    <row r="83" customHeight="1" spans="1:6">
      <c r="A83" s="57" t="str">
        <f t="shared" si="5"/>
        <v>201</v>
      </c>
      <c r="B83" s="57" t="str">
        <f t="shared" si="3"/>
        <v>07</v>
      </c>
      <c r="C83" s="57" t="str">
        <f t="shared" si="4"/>
        <v>50</v>
      </c>
      <c r="D83" s="58" t="s">
        <v>200</v>
      </c>
      <c r="E83" s="55" t="s">
        <v>201</v>
      </c>
      <c r="F83" s="61"/>
    </row>
    <row r="84" customHeight="1" spans="1:6">
      <c r="A84" s="57" t="str">
        <f t="shared" si="5"/>
        <v>201</v>
      </c>
      <c r="B84" s="57" t="str">
        <f t="shared" si="3"/>
        <v>07</v>
      </c>
      <c r="C84" s="57" t="str">
        <f t="shared" si="4"/>
        <v>99</v>
      </c>
      <c r="D84" s="58" t="s">
        <v>202</v>
      </c>
      <c r="E84" s="55" t="s">
        <v>203</v>
      </c>
      <c r="F84" s="56">
        <v>4004</v>
      </c>
    </row>
    <row r="85" customHeight="1" spans="1:6">
      <c r="A85" s="57" t="str">
        <f t="shared" si="5"/>
        <v>201</v>
      </c>
      <c r="B85" s="57" t="str">
        <f t="shared" si="3"/>
        <v>08</v>
      </c>
      <c r="C85" s="57" t="str">
        <f t="shared" si="4"/>
        <v/>
      </c>
      <c r="D85" s="58" t="s">
        <v>204</v>
      </c>
      <c r="E85" s="55" t="s">
        <v>205</v>
      </c>
      <c r="F85" s="56">
        <v>719.92</v>
      </c>
    </row>
    <row r="86" customHeight="1" spans="1:6">
      <c r="A86" s="57" t="str">
        <f t="shared" si="5"/>
        <v>201</v>
      </c>
      <c r="B86" s="57" t="str">
        <f t="shared" si="3"/>
        <v>08</v>
      </c>
      <c r="C86" s="57" t="str">
        <f t="shared" si="4"/>
        <v>01</v>
      </c>
      <c r="D86" s="58" t="s">
        <v>206</v>
      </c>
      <c r="E86" s="55" t="s">
        <v>74</v>
      </c>
      <c r="F86" s="56">
        <v>719.92</v>
      </c>
    </row>
    <row r="87" customHeight="1" spans="1:6">
      <c r="A87" s="57" t="str">
        <f t="shared" si="5"/>
        <v>201</v>
      </c>
      <c r="B87" s="57" t="str">
        <f t="shared" si="3"/>
        <v>08</v>
      </c>
      <c r="C87" s="57" t="str">
        <f t="shared" si="4"/>
        <v>02</v>
      </c>
      <c r="D87" s="58" t="s">
        <v>207</v>
      </c>
      <c r="E87" s="55" t="s">
        <v>185</v>
      </c>
      <c r="F87" s="61"/>
    </row>
    <row r="88" customHeight="1" spans="1:6">
      <c r="A88" s="57" t="str">
        <f t="shared" si="5"/>
        <v>201</v>
      </c>
      <c r="B88" s="57" t="str">
        <f t="shared" si="3"/>
        <v>08</v>
      </c>
      <c r="C88" s="57" t="str">
        <f t="shared" si="4"/>
        <v>03</v>
      </c>
      <c r="D88" s="58" t="s">
        <v>208</v>
      </c>
      <c r="E88" s="55" t="s">
        <v>187</v>
      </c>
      <c r="F88" s="61"/>
    </row>
    <row r="89" customHeight="1" spans="1:6">
      <c r="A89" s="57" t="str">
        <f t="shared" si="5"/>
        <v>201</v>
      </c>
      <c r="B89" s="57" t="str">
        <f t="shared" si="3"/>
        <v>08</v>
      </c>
      <c r="C89" s="57" t="str">
        <f t="shared" si="4"/>
        <v>04</v>
      </c>
      <c r="D89" s="58" t="s">
        <v>209</v>
      </c>
      <c r="E89" s="55" t="s">
        <v>210</v>
      </c>
      <c r="F89" s="61"/>
    </row>
    <row r="90" customHeight="1" spans="1:6">
      <c r="A90" s="57" t="str">
        <f t="shared" si="5"/>
        <v>201</v>
      </c>
      <c r="B90" s="57" t="str">
        <f t="shared" si="3"/>
        <v>08</v>
      </c>
      <c r="C90" s="57" t="str">
        <f t="shared" si="4"/>
        <v>05</v>
      </c>
      <c r="D90" s="58" t="s">
        <v>211</v>
      </c>
      <c r="E90" s="55" t="s">
        <v>212</v>
      </c>
      <c r="F90" s="61"/>
    </row>
    <row r="91" customHeight="1" spans="1:6">
      <c r="A91" s="57" t="str">
        <f t="shared" si="5"/>
        <v>201</v>
      </c>
      <c r="B91" s="57" t="str">
        <f t="shared" si="3"/>
        <v>08</v>
      </c>
      <c r="C91" s="57" t="str">
        <f t="shared" si="4"/>
        <v>06</v>
      </c>
      <c r="D91" s="58" t="s">
        <v>213</v>
      </c>
      <c r="E91" s="55" t="s">
        <v>199</v>
      </c>
      <c r="F91" s="61"/>
    </row>
    <row r="92" customHeight="1" spans="1:6">
      <c r="A92" s="57" t="str">
        <f t="shared" si="5"/>
        <v>201</v>
      </c>
      <c r="B92" s="57" t="str">
        <f t="shared" si="3"/>
        <v>08</v>
      </c>
      <c r="C92" s="57" t="str">
        <f t="shared" si="4"/>
        <v>50</v>
      </c>
      <c r="D92" s="58" t="s">
        <v>214</v>
      </c>
      <c r="E92" s="55" t="s">
        <v>201</v>
      </c>
      <c r="F92" s="61"/>
    </row>
    <row r="93" customHeight="1" spans="1:6">
      <c r="A93" s="57" t="str">
        <f t="shared" si="5"/>
        <v>201</v>
      </c>
      <c r="B93" s="57" t="str">
        <f t="shared" si="3"/>
        <v>08</v>
      </c>
      <c r="C93" s="57" t="str">
        <f t="shared" si="4"/>
        <v>99</v>
      </c>
      <c r="D93" s="58" t="s">
        <v>215</v>
      </c>
      <c r="E93" s="55" t="s">
        <v>216</v>
      </c>
      <c r="F93" s="61"/>
    </row>
    <row r="94" customHeight="1" spans="1:6">
      <c r="A94" s="57" t="str">
        <f t="shared" si="5"/>
        <v>201</v>
      </c>
      <c r="B94" s="57" t="str">
        <f t="shared" si="3"/>
        <v>09</v>
      </c>
      <c r="C94" s="57" t="str">
        <f t="shared" si="4"/>
        <v/>
      </c>
      <c r="D94" s="62" t="s">
        <v>217</v>
      </c>
      <c r="E94" s="63" t="s">
        <v>218</v>
      </c>
      <c r="F94" s="64"/>
    </row>
    <row r="95" customHeight="1" spans="1:6">
      <c r="A95" s="57" t="str">
        <f t="shared" si="5"/>
        <v>201</v>
      </c>
      <c r="B95" s="57" t="str">
        <f t="shared" si="3"/>
        <v>09</v>
      </c>
      <c r="C95" s="57" t="str">
        <f t="shared" si="4"/>
        <v>01</v>
      </c>
      <c r="D95" s="58" t="s">
        <v>219</v>
      </c>
      <c r="E95" s="55" t="s">
        <v>74</v>
      </c>
      <c r="F95" s="61"/>
    </row>
    <row r="96" customHeight="1" spans="1:6">
      <c r="A96" s="57" t="str">
        <f t="shared" si="5"/>
        <v>201</v>
      </c>
      <c r="B96" s="57" t="str">
        <f t="shared" si="3"/>
        <v>09</v>
      </c>
      <c r="C96" s="57" t="str">
        <f t="shared" si="4"/>
        <v>02</v>
      </c>
      <c r="D96" s="58" t="s">
        <v>220</v>
      </c>
      <c r="E96" s="55" t="s">
        <v>185</v>
      </c>
      <c r="F96" s="61"/>
    </row>
    <row r="97" customHeight="1" spans="1:6">
      <c r="A97" s="57" t="str">
        <f t="shared" si="5"/>
        <v>201</v>
      </c>
      <c r="B97" s="57" t="str">
        <f t="shared" si="3"/>
        <v>09</v>
      </c>
      <c r="C97" s="57" t="str">
        <f t="shared" si="4"/>
        <v>03</v>
      </c>
      <c r="D97" s="58" t="s">
        <v>221</v>
      </c>
      <c r="E97" s="55" t="s">
        <v>187</v>
      </c>
      <c r="F97" s="61"/>
    </row>
    <row r="98" customHeight="1" spans="1:6">
      <c r="A98" s="57" t="str">
        <f t="shared" si="5"/>
        <v>201</v>
      </c>
      <c r="B98" s="57" t="str">
        <f t="shared" si="3"/>
        <v>09</v>
      </c>
      <c r="C98" s="57" t="str">
        <f t="shared" si="4"/>
        <v>05</v>
      </c>
      <c r="D98" s="58" t="s">
        <v>222</v>
      </c>
      <c r="E98" s="55" t="s">
        <v>223</v>
      </c>
      <c r="F98" s="61"/>
    </row>
    <row r="99" customHeight="1" spans="1:6">
      <c r="A99" s="57" t="str">
        <f t="shared" si="5"/>
        <v>201</v>
      </c>
      <c r="B99" s="57" t="str">
        <f t="shared" si="3"/>
        <v>09</v>
      </c>
      <c r="C99" s="57" t="str">
        <f t="shared" si="4"/>
        <v>07</v>
      </c>
      <c r="D99" s="58" t="s">
        <v>224</v>
      </c>
      <c r="E99" s="55" t="s">
        <v>225</v>
      </c>
      <c r="F99" s="61"/>
    </row>
    <row r="100" customHeight="1" spans="1:6">
      <c r="A100" s="57" t="str">
        <f t="shared" si="5"/>
        <v>201</v>
      </c>
      <c r="B100" s="57" t="str">
        <f t="shared" si="3"/>
        <v>09</v>
      </c>
      <c r="C100" s="57" t="str">
        <f t="shared" si="4"/>
        <v>08</v>
      </c>
      <c r="D100" s="58" t="s">
        <v>226</v>
      </c>
      <c r="E100" s="55" t="s">
        <v>199</v>
      </c>
      <c r="F100" s="61"/>
    </row>
    <row r="101" customHeight="1" spans="1:6">
      <c r="A101" s="57" t="str">
        <f t="shared" si="5"/>
        <v>201</v>
      </c>
      <c r="B101" s="57" t="str">
        <f t="shared" si="3"/>
        <v>09</v>
      </c>
      <c r="C101" s="57" t="str">
        <f t="shared" si="4"/>
        <v>09</v>
      </c>
      <c r="D101" s="58" t="s">
        <v>227</v>
      </c>
      <c r="E101" s="55" t="s">
        <v>228</v>
      </c>
      <c r="F101" s="61"/>
    </row>
    <row r="102" customHeight="1" spans="1:6">
      <c r="A102" s="57" t="str">
        <f t="shared" si="5"/>
        <v>201</v>
      </c>
      <c r="B102" s="57" t="str">
        <f t="shared" si="3"/>
        <v>09</v>
      </c>
      <c r="C102" s="57" t="str">
        <f t="shared" si="4"/>
        <v>10</v>
      </c>
      <c r="D102" s="58" t="s">
        <v>229</v>
      </c>
      <c r="E102" s="55" t="s">
        <v>230</v>
      </c>
      <c r="F102" s="61"/>
    </row>
    <row r="103" customHeight="1" spans="1:6">
      <c r="A103" s="57" t="str">
        <f t="shared" si="5"/>
        <v>201</v>
      </c>
      <c r="B103" s="57" t="str">
        <f t="shared" si="3"/>
        <v>09</v>
      </c>
      <c r="C103" s="57" t="str">
        <f t="shared" si="4"/>
        <v>11</v>
      </c>
      <c r="D103" s="58" t="s">
        <v>231</v>
      </c>
      <c r="E103" s="55" t="s">
        <v>232</v>
      </c>
      <c r="F103" s="61"/>
    </row>
    <row r="104" customHeight="1" spans="1:6">
      <c r="A104" s="57" t="str">
        <f t="shared" si="5"/>
        <v>201</v>
      </c>
      <c r="B104" s="57" t="str">
        <f t="shared" si="3"/>
        <v>09</v>
      </c>
      <c r="C104" s="57" t="str">
        <f t="shared" si="4"/>
        <v>12</v>
      </c>
      <c r="D104" s="58" t="s">
        <v>233</v>
      </c>
      <c r="E104" s="55" t="s">
        <v>234</v>
      </c>
      <c r="F104" s="61"/>
    </row>
    <row r="105" customHeight="1" spans="1:6">
      <c r="A105" s="57" t="str">
        <f t="shared" si="5"/>
        <v>201</v>
      </c>
      <c r="B105" s="57" t="str">
        <f t="shared" si="3"/>
        <v>09</v>
      </c>
      <c r="C105" s="57" t="str">
        <f t="shared" si="4"/>
        <v>50</v>
      </c>
      <c r="D105" s="58" t="s">
        <v>235</v>
      </c>
      <c r="E105" s="55" t="s">
        <v>201</v>
      </c>
      <c r="F105" s="61"/>
    </row>
    <row r="106" customHeight="1" spans="1:6">
      <c r="A106" s="57" t="str">
        <f t="shared" si="5"/>
        <v>201</v>
      </c>
      <c r="B106" s="57" t="str">
        <f t="shared" si="3"/>
        <v>09</v>
      </c>
      <c r="C106" s="57" t="str">
        <f t="shared" si="4"/>
        <v>99</v>
      </c>
      <c r="D106" s="58" t="s">
        <v>236</v>
      </c>
      <c r="E106" s="55" t="s">
        <v>237</v>
      </c>
      <c r="F106" s="61"/>
    </row>
    <row r="107" customHeight="1" spans="1:6">
      <c r="A107" s="57" t="str">
        <f t="shared" si="5"/>
        <v>201</v>
      </c>
      <c r="B107" s="57" t="str">
        <f t="shared" si="3"/>
        <v>10</v>
      </c>
      <c r="C107" s="57" t="str">
        <f t="shared" si="4"/>
        <v/>
      </c>
      <c r="D107" s="62" t="s">
        <v>238</v>
      </c>
      <c r="E107" s="63" t="s">
        <v>239</v>
      </c>
      <c r="F107" s="64"/>
    </row>
    <row r="108" customHeight="1" spans="1:6">
      <c r="A108" s="57" t="str">
        <f t="shared" si="5"/>
        <v>201</v>
      </c>
      <c r="B108" s="57" t="str">
        <f t="shared" si="3"/>
        <v>10</v>
      </c>
      <c r="C108" s="57" t="str">
        <f t="shared" si="4"/>
        <v>01</v>
      </c>
      <c r="D108" s="58" t="s">
        <v>240</v>
      </c>
      <c r="E108" s="55" t="s">
        <v>74</v>
      </c>
      <c r="F108" s="61"/>
    </row>
    <row r="109" customHeight="1" spans="1:6">
      <c r="A109" s="57" t="str">
        <f t="shared" si="5"/>
        <v>201</v>
      </c>
      <c r="B109" s="57" t="str">
        <f t="shared" si="3"/>
        <v>10</v>
      </c>
      <c r="C109" s="57" t="str">
        <f t="shared" si="4"/>
        <v>02</v>
      </c>
      <c r="D109" s="58" t="s">
        <v>241</v>
      </c>
      <c r="E109" s="55" t="s">
        <v>185</v>
      </c>
      <c r="F109" s="61"/>
    </row>
    <row r="110" customHeight="1" spans="1:6">
      <c r="A110" s="57" t="str">
        <f t="shared" si="5"/>
        <v>201</v>
      </c>
      <c r="B110" s="57" t="str">
        <f t="shared" si="3"/>
        <v>10</v>
      </c>
      <c r="C110" s="57" t="str">
        <f t="shared" si="4"/>
        <v>03</v>
      </c>
      <c r="D110" s="58" t="s">
        <v>242</v>
      </c>
      <c r="E110" s="55" t="s">
        <v>187</v>
      </c>
      <c r="F110" s="61"/>
    </row>
    <row r="111" customHeight="1" spans="1:6">
      <c r="A111" s="57" t="str">
        <f t="shared" si="5"/>
        <v>201</v>
      </c>
      <c r="B111" s="57" t="str">
        <f t="shared" si="3"/>
        <v>10</v>
      </c>
      <c r="C111" s="57" t="str">
        <f t="shared" si="4"/>
        <v>04</v>
      </c>
      <c r="D111" s="58" t="s">
        <v>243</v>
      </c>
      <c r="E111" s="55" t="s">
        <v>244</v>
      </c>
      <c r="F111" s="61"/>
    </row>
    <row r="112" customHeight="1" spans="1:6">
      <c r="A112" s="57" t="str">
        <f t="shared" si="5"/>
        <v>201</v>
      </c>
      <c r="B112" s="57" t="str">
        <f t="shared" si="3"/>
        <v>10</v>
      </c>
      <c r="C112" s="57" t="str">
        <f t="shared" si="4"/>
        <v>05</v>
      </c>
      <c r="D112" s="58" t="s">
        <v>245</v>
      </c>
      <c r="E112" s="55" t="s">
        <v>246</v>
      </c>
      <c r="F112" s="61"/>
    </row>
    <row r="113" customHeight="1" spans="1:6">
      <c r="A113" s="57" t="str">
        <f t="shared" si="5"/>
        <v>201</v>
      </c>
      <c r="B113" s="57" t="str">
        <f t="shared" si="3"/>
        <v>10</v>
      </c>
      <c r="C113" s="57" t="str">
        <f t="shared" si="4"/>
        <v>07</v>
      </c>
      <c r="D113" s="58" t="s">
        <v>247</v>
      </c>
      <c r="E113" s="55" t="s">
        <v>248</v>
      </c>
      <c r="F113" s="61"/>
    </row>
    <row r="114" customHeight="1" spans="1:6">
      <c r="A114" s="57" t="str">
        <f t="shared" si="5"/>
        <v>201</v>
      </c>
      <c r="B114" s="57" t="str">
        <f t="shared" si="3"/>
        <v>10</v>
      </c>
      <c r="C114" s="57" t="str">
        <f t="shared" si="4"/>
        <v>08</v>
      </c>
      <c r="D114" s="58" t="s">
        <v>249</v>
      </c>
      <c r="E114" s="55" t="s">
        <v>250</v>
      </c>
      <c r="F114" s="61"/>
    </row>
    <row r="115" customHeight="1" spans="1:6">
      <c r="A115" s="57" t="str">
        <f t="shared" si="5"/>
        <v>201</v>
      </c>
      <c r="B115" s="57" t="str">
        <f t="shared" si="3"/>
        <v>10</v>
      </c>
      <c r="C115" s="57" t="str">
        <f t="shared" si="4"/>
        <v>50</v>
      </c>
      <c r="D115" s="58" t="s">
        <v>251</v>
      </c>
      <c r="E115" s="55" t="s">
        <v>201</v>
      </c>
      <c r="F115" s="61"/>
    </row>
    <row r="116" customHeight="1" spans="1:6">
      <c r="A116" s="57" t="str">
        <f t="shared" si="5"/>
        <v>201</v>
      </c>
      <c r="B116" s="57" t="str">
        <f t="shared" si="3"/>
        <v>10</v>
      </c>
      <c r="C116" s="57" t="str">
        <f t="shared" si="4"/>
        <v>99</v>
      </c>
      <c r="D116" s="58" t="s">
        <v>252</v>
      </c>
      <c r="E116" s="55" t="s">
        <v>253</v>
      </c>
      <c r="F116" s="61"/>
    </row>
    <row r="117" customHeight="1" spans="1:6">
      <c r="A117" s="57" t="str">
        <f t="shared" si="5"/>
        <v>201</v>
      </c>
      <c r="B117" s="57" t="str">
        <f t="shared" si="3"/>
        <v>11</v>
      </c>
      <c r="C117" s="57" t="str">
        <f t="shared" si="4"/>
        <v/>
      </c>
      <c r="D117" s="58" t="s">
        <v>254</v>
      </c>
      <c r="E117" s="55" t="s">
        <v>255</v>
      </c>
      <c r="F117" s="56">
        <v>2324.41</v>
      </c>
    </row>
    <row r="118" customHeight="1" spans="1:6">
      <c r="A118" s="57" t="str">
        <f t="shared" si="5"/>
        <v>201</v>
      </c>
      <c r="B118" s="57" t="str">
        <f t="shared" si="3"/>
        <v>11</v>
      </c>
      <c r="C118" s="57" t="str">
        <f t="shared" si="4"/>
        <v>01</v>
      </c>
      <c r="D118" s="58" t="s">
        <v>256</v>
      </c>
      <c r="E118" s="55" t="s">
        <v>74</v>
      </c>
      <c r="F118" s="56">
        <v>2324.41</v>
      </c>
    </row>
    <row r="119" customHeight="1" spans="1:6">
      <c r="A119" s="57" t="str">
        <f t="shared" si="5"/>
        <v>201</v>
      </c>
      <c r="B119" s="57" t="str">
        <f t="shared" si="3"/>
        <v>11</v>
      </c>
      <c r="C119" s="57" t="str">
        <f t="shared" si="4"/>
        <v>02</v>
      </c>
      <c r="D119" s="58" t="s">
        <v>257</v>
      </c>
      <c r="E119" s="55" t="s">
        <v>185</v>
      </c>
      <c r="F119" s="61"/>
    </row>
    <row r="120" customHeight="1" spans="1:6">
      <c r="A120" s="57" t="str">
        <f t="shared" si="5"/>
        <v>201</v>
      </c>
      <c r="B120" s="57" t="str">
        <f t="shared" si="3"/>
        <v>11</v>
      </c>
      <c r="C120" s="57" t="str">
        <f t="shared" si="4"/>
        <v>03</v>
      </c>
      <c r="D120" s="58" t="s">
        <v>258</v>
      </c>
      <c r="E120" s="55" t="s">
        <v>187</v>
      </c>
      <c r="F120" s="61"/>
    </row>
    <row r="121" customHeight="1" spans="1:6">
      <c r="A121" s="57" t="str">
        <f t="shared" si="5"/>
        <v>201</v>
      </c>
      <c r="B121" s="57" t="str">
        <f t="shared" si="3"/>
        <v>11</v>
      </c>
      <c r="C121" s="57" t="str">
        <f t="shared" si="4"/>
        <v>04</v>
      </c>
      <c r="D121" s="58" t="s">
        <v>259</v>
      </c>
      <c r="E121" s="55" t="s">
        <v>260</v>
      </c>
      <c r="F121" s="61"/>
    </row>
    <row r="122" customHeight="1" spans="1:6">
      <c r="A122" s="57" t="str">
        <f t="shared" si="5"/>
        <v>201</v>
      </c>
      <c r="B122" s="57" t="str">
        <f t="shared" si="3"/>
        <v>11</v>
      </c>
      <c r="C122" s="57" t="str">
        <f t="shared" si="4"/>
        <v>05</v>
      </c>
      <c r="D122" s="58" t="s">
        <v>261</v>
      </c>
      <c r="E122" s="55" t="s">
        <v>262</v>
      </c>
      <c r="F122" s="61"/>
    </row>
    <row r="123" customHeight="1" spans="1:6">
      <c r="A123" s="57" t="str">
        <f t="shared" si="5"/>
        <v>201</v>
      </c>
      <c r="B123" s="57" t="str">
        <f t="shared" si="3"/>
        <v>11</v>
      </c>
      <c r="C123" s="57" t="str">
        <f t="shared" si="4"/>
        <v>06</v>
      </c>
      <c r="D123" s="58" t="s">
        <v>263</v>
      </c>
      <c r="E123" s="55" t="s">
        <v>264</v>
      </c>
      <c r="F123" s="61"/>
    </row>
    <row r="124" customHeight="1" spans="1:6">
      <c r="A124" s="57" t="str">
        <f t="shared" si="5"/>
        <v>201</v>
      </c>
      <c r="B124" s="57" t="str">
        <f t="shared" si="3"/>
        <v>11</v>
      </c>
      <c r="C124" s="57" t="str">
        <f t="shared" si="4"/>
        <v>50</v>
      </c>
      <c r="D124" s="58" t="s">
        <v>265</v>
      </c>
      <c r="E124" s="55" t="s">
        <v>201</v>
      </c>
      <c r="F124" s="61"/>
    </row>
    <row r="125" customHeight="1" spans="1:6">
      <c r="A125" s="57" t="str">
        <f t="shared" si="5"/>
        <v>201</v>
      </c>
      <c r="B125" s="57" t="str">
        <f t="shared" si="3"/>
        <v>11</v>
      </c>
      <c r="C125" s="57" t="str">
        <f t="shared" si="4"/>
        <v>99</v>
      </c>
      <c r="D125" s="58" t="s">
        <v>266</v>
      </c>
      <c r="E125" s="55" t="s">
        <v>267</v>
      </c>
      <c r="F125" s="61"/>
    </row>
    <row r="126" customHeight="1" spans="1:6">
      <c r="A126" s="57" t="str">
        <f t="shared" si="5"/>
        <v>201</v>
      </c>
      <c r="B126" s="57" t="str">
        <f t="shared" si="3"/>
        <v>13</v>
      </c>
      <c r="C126" s="57" t="str">
        <f t="shared" si="4"/>
        <v/>
      </c>
      <c r="D126" s="58" t="s">
        <v>268</v>
      </c>
      <c r="E126" s="55" t="s">
        <v>269</v>
      </c>
      <c r="F126" s="56">
        <v>2583.59</v>
      </c>
    </row>
    <row r="127" customHeight="1" spans="1:6">
      <c r="A127" s="57" t="str">
        <f t="shared" si="5"/>
        <v>201</v>
      </c>
      <c r="B127" s="57" t="str">
        <f t="shared" si="3"/>
        <v>13</v>
      </c>
      <c r="C127" s="57" t="str">
        <f t="shared" si="4"/>
        <v>01</v>
      </c>
      <c r="D127" s="58" t="s">
        <v>270</v>
      </c>
      <c r="E127" s="55" t="s">
        <v>74</v>
      </c>
      <c r="F127" s="56">
        <v>1283.59</v>
      </c>
    </row>
    <row r="128" customHeight="1" spans="1:6">
      <c r="A128" s="57" t="str">
        <f t="shared" si="5"/>
        <v>201</v>
      </c>
      <c r="B128" s="57" t="str">
        <f t="shared" si="3"/>
        <v>13</v>
      </c>
      <c r="C128" s="57" t="str">
        <f t="shared" si="4"/>
        <v>02</v>
      </c>
      <c r="D128" s="58" t="s">
        <v>271</v>
      </c>
      <c r="E128" s="55" t="s">
        <v>185</v>
      </c>
      <c r="F128" s="61"/>
    </row>
    <row r="129" customHeight="1" spans="1:6">
      <c r="A129" s="57" t="str">
        <f t="shared" si="5"/>
        <v>201</v>
      </c>
      <c r="B129" s="57" t="str">
        <f t="shared" si="3"/>
        <v>13</v>
      </c>
      <c r="C129" s="57" t="str">
        <f t="shared" si="4"/>
        <v>03</v>
      </c>
      <c r="D129" s="58" t="s">
        <v>272</v>
      </c>
      <c r="E129" s="55" t="s">
        <v>187</v>
      </c>
      <c r="F129" s="61"/>
    </row>
    <row r="130" customHeight="1" spans="1:6">
      <c r="A130" s="57" t="str">
        <f t="shared" si="5"/>
        <v>201</v>
      </c>
      <c r="B130" s="57" t="str">
        <f t="shared" si="3"/>
        <v>13</v>
      </c>
      <c r="C130" s="57" t="str">
        <f t="shared" si="4"/>
        <v>04</v>
      </c>
      <c r="D130" s="58" t="s">
        <v>273</v>
      </c>
      <c r="E130" s="55" t="s">
        <v>274</v>
      </c>
      <c r="F130" s="61"/>
    </row>
    <row r="131" customHeight="1" spans="1:6">
      <c r="A131" s="57" t="str">
        <f t="shared" si="5"/>
        <v>201</v>
      </c>
      <c r="B131" s="57" t="str">
        <f t="shared" si="3"/>
        <v>13</v>
      </c>
      <c r="C131" s="57" t="str">
        <f t="shared" si="4"/>
        <v>05</v>
      </c>
      <c r="D131" s="58" t="s">
        <v>275</v>
      </c>
      <c r="E131" s="55" t="s">
        <v>276</v>
      </c>
      <c r="F131" s="61"/>
    </row>
    <row r="132" customHeight="1" spans="1:6">
      <c r="A132" s="57" t="str">
        <f t="shared" si="5"/>
        <v>201</v>
      </c>
      <c r="B132" s="57" t="str">
        <f t="shared" si="3"/>
        <v>13</v>
      </c>
      <c r="C132" s="57" t="str">
        <f t="shared" si="4"/>
        <v>06</v>
      </c>
      <c r="D132" s="58" t="s">
        <v>277</v>
      </c>
      <c r="E132" s="55" t="s">
        <v>278</v>
      </c>
      <c r="F132" s="61"/>
    </row>
    <row r="133" customHeight="1" spans="1:6">
      <c r="A133" s="57" t="str">
        <f t="shared" si="5"/>
        <v>201</v>
      </c>
      <c r="B133" s="57" t="str">
        <f t="shared" si="3"/>
        <v>13</v>
      </c>
      <c r="C133" s="57" t="str">
        <f t="shared" si="4"/>
        <v>07</v>
      </c>
      <c r="D133" s="58" t="s">
        <v>279</v>
      </c>
      <c r="E133" s="55" t="s">
        <v>280</v>
      </c>
      <c r="F133" s="61"/>
    </row>
    <row r="134" customHeight="1" spans="1:6">
      <c r="A134" s="57" t="str">
        <f t="shared" si="5"/>
        <v>201</v>
      </c>
      <c r="B134" s="57" t="str">
        <f t="shared" si="3"/>
        <v>13</v>
      </c>
      <c r="C134" s="57" t="str">
        <f t="shared" si="4"/>
        <v>08</v>
      </c>
      <c r="D134" s="58" t="s">
        <v>281</v>
      </c>
      <c r="E134" s="55" t="s">
        <v>282</v>
      </c>
      <c r="F134" s="56">
        <v>1300</v>
      </c>
    </row>
    <row r="135" customHeight="1" spans="1:6">
      <c r="A135" s="57" t="str">
        <f t="shared" si="5"/>
        <v>201</v>
      </c>
      <c r="B135" s="57" t="str">
        <f t="shared" si="3"/>
        <v>13</v>
      </c>
      <c r="C135" s="57" t="str">
        <f t="shared" si="4"/>
        <v>50</v>
      </c>
      <c r="D135" s="58" t="s">
        <v>283</v>
      </c>
      <c r="E135" s="55" t="s">
        <v>201</v>
      </c>
      <c r="F135" s="61"/>
    </row>
    <row r="136" customHeight="1" spans="1:6">
      <c r="A136" s="57" t="str">
        <f t="shared" si="5"/>
        <v>201</v>
      </c>
      <c r="B136" s="57" t="str">
        <f t="shared" ref="B136:B199" si="6">MID(D136,4,2)</f>
        <v>13</v>
      </c>
      <c r="C136" s="57" t="str">
        <f t="shared" ref="C136:C199" si="7">MID(D136,6,2)</f>
        <v>99</v>
      </c>
      <c r="D136" s="58" t="s">
        <v>284</v>
      </c>
      <c r="E136" s="55" t="s">
        <v>285</v>
      </c>
      <c r="F136" s="61"/>
    </row>
    <row r="137" customHeight="1" spans="1:6">
      <c r="A137" s="57" t="str">
        <f t="shared" si="5"/>
        <v>201</v>
      </c>
      <c r="B137" s="57" t="str">
        <f t="shared" si="6"/>
        <v>14</v>
      </c>
      <c r="C137" s="57" t="str">
        <f t="shared" si="7"/>
        <v/>
      </c>
      <c r="D137" s="62" t="s">
        <v>286</v>
      </c>
      <c r="E137" s="63" t="s">
        <v>287</v>
      </c>
      <c r="F137" s="64"/>
    </row>
    <row r="138" customHeight="1" spans="1:6">
      <c r="A138" s="57" t="str">
        <f t="shared" ref="A138:A201" si="8">MID(D138,1,3)</f>
        <v>201</v>
      </c>
      <c r="B138" s="57" t="str">
        <f t="shared" si="6"/>
        <v>14</v>
      </c>
      <c r="C138" s="57" t="str">
        <f t="shared" si="7"/>
        <v>01</v>
      </c>
      <c r="D138" s="58" t="s">
        <v>288</v>
      </c>
      <c r="E138" s="55" t="s">
        <v>74</v>
      </c>
      <c r="F138" s="61"/>
    </row>
    <row r="139" customHeight="1" spans="1:6">
      <c r="A139" s="57" t="str">
        <f t="shared" si="8"/>
        <v>201</v>
      </c>
      <c r="B139" s="57" t="str">
        <f t="shared" si="6"/>
        <v>14</v>
      </c>
      <c r="C139" s="57" t="str">
        <f t="shared" si="7"/>
        <v>02</v>
      </c>
      <c r="D139" s="58" t="s">
        <v>289</v>
      </c>
      <c r="E139" s="55" t="s">
        <v>185</v>
      </c>
      <c r="F139" s="61"/>
    </row>
    <row r="140" customHeight="1" spans="1:6">
      <c r="A140" s="57" t="str">
        <f t="shared" si="8"/>
        <v>201</v>
      </c>
      <c r="B140" s="57" t="str">
        <f t="shared" si="6"/>
        <v>14</v>
      </c>
      <c r="C140" s="57" t="str">
        <f t="shared" si="7"/>
        <v>03</v>
      </c>
      <c r="D140" s="58" t="s">
        <v>290</v>
      </c>
      <c r="E140" s="55" t="s">
        <v>187</v>
      </c>
      <c r="F140" s="61"/>
    </row>
    <row r="141" customHeight="1" spans="1:6">
      <c r="A141" s="57" t="str">
        <f t="shared" si="8"/>
        <v>201</v>
      </c>
      <c r="B141" s="57" t="str">
        <f t="shared" si="6"/>
        <v>14</v>
      </c>
      <c r="C141" s="57" t="str">
        <f t="shared" si="7"/>
        <v>04</v>
      </c>
      <c r="D141" s="58" t="s">
        <v>291</v>
      </c>
      <c r="E141" s="55" t="s">
        <v>292</v>
      </c>
      <c r="F141" s="61"/>
    </row>
    <row r="142" customHeight="1" spans="1:6">
      <c r="A142" s="57" t="str">
        <f t="shared" si="8"/>
        <v>201</v>
      </c>
      <c r="B142" s="57" t="str">
        <f t="shared" si="6"/>
        <v>14</v>
      </c>
      <c r="C142" s="57" t="str">
        <f t="shared" si="7"/>
        <v>05</v>
      </c>
      <c r="D142" s="58" t="s">
        <v>293</v>
      </c>
      <c r="E142" s="55" t="s">
        <v>294</v>
      </c>
      <c r="F142" s="61"/>
    </row>
    <row r="143" customHeight="1" spans="1:6">
      <c r="A143" s="57" t="str">
        <f t="shared" si="8"/>
        <v>201</v>
      </c>
      <c r="B143" s="57" t="str">
        <f t="shared" si="6"/>
        <v>14</v>
      </c>
      <c r="C143" s="57" t="str">
        <f t="shared" si="7"/>
        <v>06</v>
      </c>
      <c r="D143" s="58" t="s">
        <v>295</v>
      </c>
      <c r="E143" s="55" t="s">
        <v>296</v>
      </c>
      <c r="F143" s="61"/>
    </row>
    <row r="144" customHeight="1" spans="1:6">
      <c r="A144" s="57" t="str">
        <f t="shared" si="8"/>
        <v>201</v>
      </c>
      <c r="B144" s="57" t="str">
        <f t="shared" si="6"/>
        <v>14</v>
      </c>
      <c r="C144" s="57" t="str">
        <f t="shared" si="7"/>
        <v>08</v>
      </c>
      <c r="D144" s="58" t="s">
        <v>297</v>
      </c>
      <c r="E144" s="55" t="s">
        <v>298</v>
      </c>
      <c r="F144" s="61"/>
    </row>
    <row r="145" customHeight="1" spans="1:6">
      <c r="A145" s="57" t="str">
        <f t="shared" si="8"/>
        <v>201</v>
      </c>
      <c r="B145" s="57" t="str">
        <f t="shared" si="6"/>
        <v>14</v>
      </c>
      <c r="C145" s="57" t="str">
        <f t="shared" si="7"/>
        <v>09</v>
      </c>
      <c r="D145" s="58" t="s">
        <v>299</v>
      </c>
      <c r="E145" s="55" t="s">
        <v>300</v>
      </c>
      <c r="F145" s="61"/>
    </row>
    <row r="146" customHeight="1" spans="1:6">
      <c r="A146" s="57" t="str">
        <f t="shared" si="8"/>
        <v>201</v>
      </c>
      <c r="B146" s="57" t="str">
        <f t="shared" si="6"/>
        <v>14</v>
      </c>
      <c r="C146" s="57" t="str">
        <f t="shared" si="7"/>
        <v>10</v>
      </c>
      <c r="D146" s="58" t="s">
        <v>301</v>
      </c>
      <c r="E146" s="55" t="s">
        <v>302</v>
      </c>
      <c r="F146" s="61"/>
    </row>
    <row r="147" customHeight="1" spans="1:6">
      <c r="A147" s="57" t="str">
        <f t="shared" si="8"/>
        <v>201</v>
      </c>
      <c r="B147" s="57" t="str">
        <f t="shared" si="6"/>
        <v>14</v>
      </c>
      <c r="C147" s="57" t="str">
        <f t="shared" si="7"/>
        <v>11</v>
      </c>
      <c r="D147" s="58" t="s">
        <v>303</v>
      </c>
      <c r="E147" s="55" t="s">
        <v>304</v>
      </c>
      <c r="F147" s="61"/>
    </row>
    <row r="148" customHeight="1" spans="1:6">
      <c r="A148" s="57" t="str">
        <f t="shared" si="8"/>
        <v>201</v>
      </c>
      <c r="B148" s="57" t="str">
        <f t="shared" si="6"/>
        <v>14</v>
      </c>
      <c r="C148" s="57" t="str">
        <f t="shared" si="7"/>
        <v>50</v>
      </c>
      <c r="D148" s="58" t="s">
        <v>305</v>
      </c>
      <c r="E148" s="55" t="s">
        <v>201</v>
      </c>
      <c r="F148" s="61"/>
    </row>
    <row r="149" customHeight="1" spans="1:6">
      <c r="A149" s="57" t="str">
        <f t="shared" si="8"/>
        <v>201</v>
      </c>
      <c r="B149" s="57" t="str">
        <f t="shared" si="6"/>
        <v>14</v>
      </c>
      <c r="C149" s="57" t="str">
        <f t="shared" si="7"/>
        <v>99</v>
      </c>
      <c r="D149" s="58" t="s">
        <v>306</v>
      </c>
      <c r="E149" s="55" t="s">
        <v>307</v>
      </c>
      <c r="F149" s="61"/>
    </row>
    <row r="150" customHeight="1" spans="1:6">
      <c r="A150" s="57" t="str">
        <f t="shared" si="8"/>
        <v>201</v>
      </c>
      <c r="B150" s="57" t="str">
        <f t="shared" si="6"/>
        <v>23</v>
      </c>
      <c r="C150" s="57" t="str">
        <f t="shared" si="7"/>
        <v/>
      </c>
      <c r="D150" s="62" t="s">
        <v>308</v>
      </c>
      <c r="E150" s="63" t="s">
        <v>309</v>
      </c>
      <c r="F150" s="64"/>
    </row>
    <row r="151" customHeight="1" spans="1:6">
      <c r="A151" s="57" t="str">
        <f t="shared" si="8"/>
        <v>201</v>
      </c>
      <c r="B151" s="57" t="str">
        <f t="shared" si="6"/>
        <v>23</v>
      </c>
      <c r="C151" s="57" t="str">
        <f t="shared" si="7"/>
        <v>01</v>
      </c>
      <c r="D151" s="58" t="s">
        <v>310</v>
      </c>
      <c r="E151" s="55" t="s">
        <v>74</v>
      </c>
      <c r="F151" s="61"/>
    </row>
    <row r="152" customHeight="1" spans="1:6">
      <c r="A152" s="57" t="str">
        <f t="shared" si="8"/>
        <v>201</v>
      </c>
      <c r="B152" s="57" t="str">
        <f t="shared" si="6"/>
        <v>23</v>
      </c>
      <c r="C152" s="57" t="str">
        <f t="shared" si="7"/>
        <v>02</v>
      </c>
      <c r="D152" s="58" t="s">
        <v>311</v>
      </c>
      <c r="E152" s="55" t="s">
        <v>185</v>
      </c>
      <c r="F152" s="61"/>
    </row>
    <row r="153" customHeight="1" spans="1:6">
      <c r="A153" s="57" t="str">
        <f t="shared" si="8"/>
        <v>201</v>
      </c>
      <c r="B153" s="57" t="str">
        <f t="shared" si="6"/>
        <v>23</v>
      </c>
      <c r="C153" s="57" t="str">
        <f t="shared" si="7"/>
        <v>03</v>
      </c>
      <c r="D153" s="58" t="s">
        <v>312</v>
      </c>
      <c r="E153" s="55" t="s">
        <v>187</v>
      </c>
      <c r="F153" s="61"/>
    </row>
    <row r="154" customHeight="1" spans="1:6">
      <c r="A154" s="57" t="str">
        <f t="shared" si="8"/>
        <v>201</v>
      </c>
      <c r="B154" s="57" t="str">
        <f t="shared" si="6"/>
        <v>23</v>
      </c>
      <c r="C154" s="57" t="str">
        <f t="shared" si="7"/>
        <v>04</v>
      </c>
      <c r="D154" s="58" t="s">
        <v>313</v>
      </c>
      <c r="E154" s="55" t="s">
        <v>314</v>
      </c>
      <c r="F154" s="61"/>
    </row>
    <row r="155" customHeight="1" spans="1:6">
      <c r="A155" s="57" t="str">
        <f t="shared" si="8"/>
        <v>201</v>
      </c>
      <c r="B155" s="57" t="str">
        <f t="shared" si="6"/>
        <v>23</v>
      </c>
      <c r="C155" s="57" t="str">
        <f t="shared" si="7"/>
        <v>50</v>
      </c>
      <c r="D155" s="58" t="s">
        <v>315</v>
      </c>
      <c r="E155" s="55" t="s">
        <v>201</v>
      </c>
      <c r="F155" s="61"/>
    </row>
    <row r="156" customHeight="1" spans="1:6">
      <c r="A156" s="57" t="str">
        <f t="shared" si="8"/>
        <v>201</v>
      </c>
      <c r="B156" s="57" t="str">
        <f t="shared" si="6"/>
        <v>23</v>
      </c>
      <c r="C156" s="57" t="str">
        <f t="shared" si="7"/>
        <v>99</v>
      </c>
      <c r="D156" s="58" t="s">
        <v>316</v>
      </c>
      <c r="E156" s="55" t="s">
        <v>317</v>
      </c>
      <c r="F156" s="61"/>
    </row>
    <row r="157" customHeight="1" spans="1:6">
      <c r="A157" s="57" t="str">
        <f t="shared" si="8"/>
        <v>201</v>
      </c>
      <c r="B157" s="57" t="str">
        <f t="shared" si="6"/>
        <v>25</v>
      </c>
      <c r="C157" s="57" t="str">
        <f t="shared" si="7"/>
        <v/>
      </c>
      <c r="D157" s="62" t="s">
        <v>318</v>
      </c>
      <c r="E157" s="63" t="s">
        <v>319</v>
      </c>
      <c r="F157" s="64"/>
    </row>
    <row r="158" customHeight="1" spans="1:6">
      <c r="A158" s="57" t="str">
        <f t="shared" si="8"/>
        <v>201</v>
      </c>
      <c r="B158" s="57" t="str">
        <f t="shared" si="6"/>
        <v>25</v>
      </c>
      <c r="C158" s="57" t="str">
        <f t="shared" si="7"/>
        <v>01</v>
      </c>
      <c r="D158" s="58" t="s">
        <v>320</v>
      </c>
      <c r="E158" s="55" t="s">
        <v>74</v>
      </c>
      <c r="F158" s="61"/>
    </row>
    <row r="159" customHeight="1" spans="1:6">
      <c r="A159" s="57" t="str">
        <f t="shared" si="8"/>
        <v>201</v>
      </c>
      <c r="B159" s="57" t="str">
        <f t="shared" si="6"/>
        <v>25</v>
      </c>
      <c r="C159" s="57" t="str">
        <f t="shared" si="7"/>
        <v>02</v>
      </c>
      <c r="D159" s="58" t="s">
        <v>321</v>
      </c>
      <c r="E159" s="55" t="s">
        <v>185</v>
      </c>
      <c r="F159" s="61"/>
    </row>
    <row r="160" customHeight="1" spans="1:6">
      <c r="A160" s="57" t="str">
        <f t="shared" si="8"/>
        <v>201</v>
      </c>
      <c r="B160" s="57" t="str">
        <f t="shared" si="6"/>
        <v>25</v>
      </c>
      <c r="C160" s="57" t="str">
        <f t="shared" si="7"/>
        <v>03</v>
      </c>
      <c r="D160" s="58" t="s">
        <v>322</v>
      </c>
      <c r="E160" s="55" t="s">
        <v>187</v>
      </c>
      <c r="F160" s="61"/>
    </row>
    <row r="161" customHeight="1" spans="1:6">
      <c r="A161" s="57" t="str">
        <f t="shared" si="8"/>
        <v>201</v>
      </c>
      <c r="B161" s="57" t="str">
        <f t="shared" si="6"/>
        <v>25</v>
      </c>
      <c r="C161" s="57" t="str">
        <f t="shared" si="7"/>
        <v>04</v>
      </c>
      <c r="D161" s="58" t="s">
        <v>323</v>
      </c>
      <c r="E161" s="55" t="s">
        <v>324</v>
      </c>
      <c r="F161" s="61"/>
    </row>
    <row r="162" customHeight="1" spans="1:6">
      <c r="A162" s="57" t="str">
        <f t="shared" si="8"/>
        <v>201</v>
      </c>
      <c r="B162" s="57" t="str">
        <f t="shared" si="6"/>
        <v>25</v>
      </c>
      <c r="C162" s="57" t="str">
        <f t="shared" si="7"/>
        <v>05</v>
      </c>
      <c r="D162" s="58" t="s">
        <v>325</v>
      </c>
      <c r="E162" s="55" t="s">
        <v>326</v>
      </c>
      <c r="F162" s="61"/>
    </row>
    <row r="163" customHeight="1" spans="1:6">
      <c r="A163" s="57" t="str">
        <f t="shared" si="8"/>
        <v>201</v>
      </c>
      <c r="B163" s="57" t="str">
        <f t="shared" si="6"/>
        <v>25</v>
      </c>
      <c r="C163" s="57" t="str">
        <f t="shared" si="7"/>
        <v>50</v>
      </c>
      <c r="D163" s="58" t="s">
        <v>327</v>
      </c>
      <c r="E163" s="55" t="s">
        <v>201</v>
      </c>
      <c r="F163" s="61"/>
    </row>
    <row r="164" customHeight="1" spans="1:6">
      <c r="A164" s="57" t="str">
        <f t="shared" si="8"/>
        <v>201</v>
      </c>
      <c r="B164" s="57" t="str">
        <f t="shared" si="6"/>
        <v>25</v>
      </c>
      <c r="C164" s="57" t="str">
        <f t="shared" si="7"/>
        <v>99</v>
      </c>
      <c r="D164" s="58" t="s">
        <v>328</v>
      </c>
      <c r="E164" s="55" t="s">
        <v>329</v>
      </c>
      <c r="F164" s="61"/>
    </row>
    <row r="165" customHeight="1" spans="1:6">
      <c r="A165" s="57" t="str">
        <f t="shared" si="8"/>
        <v>201</v>
      </c>
      <c r="B165" s="57" t="str">
        <f t="shared" si="6"/>
        <v>26</v>
      </c>
      <c r="C165" s="57" t="str">
        <f t="shared" si="7"/>
        <v/>
      </c>
      <c r="D165" s="62" t="s">
        <v>330</v>
      </c>
      <c r="E165" s="63" t="s">
        <v>331</v>
      </c>
      <c r="F165" s="64"/>
    </row>
    <row r="166" customHeight="1" spans="1:6">
      <c r="A166" s="57" t="str">
        <f t="shared" si="8"/>
        <v>201</v>
      </c>
      <c r="B166" s="57" t="str">
        <f t="shared" si="6"/>
        <v>26</v>
      </c>
      <c r="C166" s="57" t="str">
        <f t="shared" si="7"/>
        <v>01</v>
      </c>
      <c r="D166" s="58" t="s">
        <v>332</v>
      </c>
      <c r="E166" s="55" t="s">
        <v>74</v>
      </c>
      <c r="F166" s="61"/>
    </row>
    <row r="167" customHeight="1" spans="1:6">
      <c r="A167" s="57" t="str">
        <f t="shared" si="8"/>
        <v>201</v>
      </c>
      <c r="B167" s="57" t="str">
        <f t="shared" si="6"/>
        <v>26</v>
      </c>
      <c r="C167" s="57" t="str">
        <f t="shared" si="7"/>
        <v>02</v>
      </c>
      <c r="D167" s="58" t="s">
        <v>333</v>
      </c>
      <c r="E167" s="55" t="s">
        <v>185</v>
      </c>
      <c r="F167" s="61"/>
    </row>
    <row r="168" customHeight="1" spans="1:6">
      <c r="A168" s="57" t="str">
        <f t="shared" si="8"/>
        <v>201</v>
      </c>
      <c r="B168" s="57" t="str">
        <f t="shared" si="6"/>
        <v>26</v>
      </c>
      <c r="C168" s="57" t="str">
        <f t="shared" si="7"/>
        <v>03</v>
      </c>
      <c r="D168" s="58" t="s">
        <v>334</v>
      </c>
      <c r="E168" s="55" t="s">
        <v>187</v>
      </c>
      <c r="F168" s="61"/>
    </row>
    <row r="169" customHeight="1" spans="1:6">
      <c r="A169" s="57" t="str">
        <f t="shared" si="8"/>
        <v>201</v>
      </c>
      <c r="B169" s="57" t="str">
        <f t="shared" si="6"/>
        <v>26</v>
      </c>
      <c r="C169" s="57" t="str">
        <f t="shared" si="7"/>
        <v>04</v>
      </c>
      <c r="D169" s="58" t="s">
        <v>335</v>
      </c>
      <c r="E169" s="55" t="s">
        <v>336</v>
      </c>
      <c r="F169" s="61"/>
    </row>
    <row r="170" customHeight="1" spans="1:6">
      <c r="A170" s="57" t="str">
        <f t="shared" si="8"/>
        <v>201</v>
      </c>
      <c r="B170" s="57" t="str">
        <f t="shared" si="6"/>
        <v>26</v>
      </c>
      <c r="C170" s="57" t="str">
        <f t="shared" si="7"/>
        <v>99</v>
      </c>
      <c r="D170" s="58" t="s">
        <v>337</v>
      </c>
      <c r="E170" s="55" t="s">
        <v>338</v>
      </c>
      <c r="F170" s="61"/>
    </row>
    <row r="171" customHeight="1" spans="1:6">
      <c r="A171" s="57" t="str">
        <f t="shared" si="8"/>
        <v>201</v>
      </c>
      <c r="B171" s="57" t="str">
        <f t="shared" si="6"/>
        <v>28</v>
      </c>
      <c r="C171" s="57" t="str">
        <f t="shared" si="7"/>
        <v/>
      </c>
      <c r="D171" s="58" t="s">
        <v>339</v>
      </c>
      <c r="E171" s="55" t="s">
        <v>340</v>
      </c>
      <c r="F171" s="56">
        <v>98</v>
      </c>
    </row>
    <row r="172" customHeight="1" spans="1:6">
      <c r="A172" s="57" t="str">
        <f t="shared" si="8"/>
        <v>201</v>
      </c>
      <c r="B172" s="57" t="str">
        <f t="shared" si="6"/>
        <v>28</v>
      </c>
      <c r="C172" s="57" t="str">
        <f t="shared" si="7"/>
        <v>01</v>
      </c>
      <c r="D172" s="58" t="s">
        <v>341</v>
      </c>
      <c r="E172" s="55" t="s">
        <v>74</v>
      </c>
      <c r="F172" s="56">
        <v>91</v>
      </c>
    </row>
    <row r="173" customHeight="1" spans="1:6">
      <c r="A173" s="57" t="str">
        <f t="shared" si="8"/>
        <v>201</v>
      </c>
      <c r="B173" s="57" t="str">
        <f t="shared" si="6"/>
        <v>28</v>
      </c>
      <c r="C173" s="57" t="str">
        <f t="shared" si="7"/>
        <v>02</v>
      </c>
      <c r="D173" s="58" t="s">
        <v>342</v>
      </c>
      <c r="E173" s="55" t="s">
        <v>185</v>
      </c>
      <c r="F173" s="65">
        <v>7</v>
      </c>
    </row>
    <row r="174" customHeight="1" spans="1:6">
      <c r="A174" s="57" t="str">
        <f t="shared" si="8"/>
        <v>201</v>
      </c>
      <c r="B174" s="57" t="str">
        <f t="shared" si="6"/>
        <v>28</v>
      </c>
      <c r="C174" s="57" t="str">
        <f t="shared" si="7"/>
        <v>03</v>
      </c>
      <c r="D174" s="58" t="s">
        <v>343</v>
      </c>
      <c r="E174" s="55" t="s">
        <v>187</v>
      </c>
      <c r="F174" s="61"/>
    </row>
    <row r="175" customHeight="1" spans="1:6">
      <c r="A175" s="57" t="str">
        <f t="shared" si="8"/>
        <v>201</v>
      </c>
      <c r="B175" s="57" t="str">
        <f t="shared" si="6"/>
        <v>28</v>
      </c>
      <c r="C175" s="57" t="str">
        <f t="shared" si="7"/>
        <v>04</v>
      </c>
      <c r="D175" s="58" t="s">
        <v>344</v>
      </c>
      <c r="E175" s="55" t="s">
        <v>345</v>
      </c>
      <c r="F175" s="61"/>
    </row>
    <row r="176" customHeight="1" spans="1:6">
      <c r="A176" s="57" t="str">
        <f t="shared" si="8"/>
        <v>201</v>
      </c>
      <c r="B176" s="57" t="str">
        <f t="shared" si="6"/>
        <v>28</v>
      </c>
      <c r="C176" s="57" t="str">
        <f t="shared" si="7"/>
        <v>50</v>
      </c>
      <c r="D176" s="58" t="s">
        <v>346</v>
      </c>
      <c r="E176" s="55" t="s">
        <v>201</v>
      </c>
      <c r="F176" s="61"/>
    </row>
    <row r="177" customHeight="1" spans="1:6">
      <c r="A177" s="57" t="str">
        <f t="shared" si="8"/>
        <v>201</v>
      </c>
      <c r="B177" s="57" t="str">
        <f t="shared" si="6"/>
        <v>28</v>
      </c>
      <c r="C177" s="57" t="str">
        <f t="shared" si="7"/>
        <v>99</v>
      </c>
      <c r="D177" s="58" t="s">
        <v>347</v>
      </c>
      <c r="E177" s="55" t="s">
        <v>348</v>
      </c>
      <c r="F177" s="61"/>
    </row>
    <row r="178" customHeight="1" spans="1:6">
      <c r="A178" s="57" t="str">
        <f t="shared" si="8"/>
        <v>201</v>
      </c>
      <c r="B178" s="57" t="str">
        <f t="shared" si="6"/>
        <v>29</v>
      </c>
      <c r="C178" s="57" t="str">
        <f t="shared" si="7"/>
        <v/>
      </c>
      <c r="D178" s="58" t="s">
        <v>349</v>
      </c>
      <c r="E178" s="55" t="s">
        <v>350</v>
      </c>
      <c r="F178" s="56">
        <v>309.37</v>
      </c>
    </row>
    <row r="179" customHeight="1" spans="1:6">
      <c r="A179" s="57" t="str">
        <f t="shared" si="8"/>
        <v>201</v>
      </c>
      <c r="B179" s="57" t="str">
        <f t="shared" si="6"/>
        <v>29</v>
      </c>
      <c r="C179" s="57" t="str">
        <f t="shared" si="7"/>
        <v>01</v>
      </c>
      <c r="D179" s="58" t="s">
        <v>351</v>
      </c>
      <c r="E179" s="55" t="s">
        <v>74</v>
      </c>
      <c r="F179" s="56">
        <v>309.37</v>
      </c>
    </row>
    <row r="180" customHeight="1" spans="1:6">
      <c r="A180" s="57" t="str">
        <f t="shared" si="8"/>
        <v>201</v>
      </c>
      <c r="B180" s="57" t="str">
        <f t="shared" si="6"/>
        <v>29</v>
      </c>
      <c r="C180" s="57" t="str">
        <f t="shared" si="7"/>
        <v>02</v>
      </c>
      <c r="D180" s="58" t="s">
        <v>352</v>
      </c>
      <c r="E180" s="55" t="s">
        <v>185</v>
      </c>
      <c r="F180" s="61"/>
    </row>
    <row r="181" customHeight="1" spans="1:6">
      <c r="A181" s="57" t="str">
        <f t="shared" si="8"/>
        <v>201</v>
      </c>
      <c r="B181" s="57" t="str">
        <f t="shared" si="6"/>
        <v>29</v>
      </c>
      <c r="C181" s="57" t="str">
        <f t="shared" si="7"/>
        <v>03</v>
      </c>
      <c r="D181" s="66">
        <v>2012903</v>
      </c>
      <c r="E181" s="55" t="s">
        <v>187</v>
      </c>
      <c r="F181" s="61"/>
    </row>
    <row r="182" customHeight="1" spans="1:6">
      <c r="A182" s="57" t="str">
        <f t="shared" si="8"/>
        <v>201</v>
      </c>
      <c r="B182" s="57" t="str">
        <f t="shared" si="6"/>
        <v>29</v>
      </c>
      <c r="C182" s="57" t="str">
        <f t="shared" si="7"/>
        <v>06</v>
      </c>
      <c r="D182" s="58" t="s">
        <v>353</v>
      </c>
      <c r="E182" s="55" t="s">
        <v>354</v>
      </c>
      <c r="F182" s="61"/>
    </row>
    <row r="183" customHeight="1" spans="1:6">
      <c r="A183" s="57" t="str">
        <f t="shared" si="8"/>
        <v>201</v>
      </c>
      <c r="B183" s="57" t="str">
        <f t="shared" si="6"/>
        <v>29</v>
      </c>
      <c r="C183" s="57" t="str">
        <f t="shared" si="7"/>
        <v>50</v>
      </c>
      <c r="D183" s="58" t="s">
        <v>355</v>
      </c>
      <c r="E183" s="55" t="s">
        <v>201</v>
      </c>
      <c r="F183" s="61"/>
    </row>
    <row r="184" customHeight="1" spans="1:6">
      <c r="A184" s="57" t="str">
        <f t="shared" si="8"/>
        <v>201</v>
      </c>
      <c r="B184" s="57" t="str">
        <f t="shared" si="6"/>
        <v>29</v>
      </c>
      <c r="C184" s="57" t="str">
        <f t="shared" si="7"/>
        <v>99</v>
      </c>
      <c r="D184" s="58" t="s">
        <v>356</v>
      </c>
      <c r="E184" s="55" t="s">
        <v>357</v>
      </c>
      <c r="F184" s="61"/>
    </row>
    <row r="185" customHeight="1" spans="1:6">
      <c r="A185" s="57" t="str">
        <f t="shared" si="8"/>
        <v>201</v>
      </c>
      <c r="B185" s="57" t="str">
        <f t="shared" si="6"/>
        <v>31</v>
      </c>
      <c r="C185" s="57" t="str">
        <f t="shared" si="7"/>
        <v/>
      </c>
      <c r="D185" s="58" t="s">
        <v>358</v>
      </c>
      <c r="E185" s="55" t="s">
        <v>359</v>
      </c>
      <c r="F185" s="56">
        <v>2377.41</v>
      </c>
    </row>
    <row r="186" customHeight="1" spans="1:6">
      <c r="A186" s="57" t="str">
        <f t="shared" si="8"/>
        <v>201</v>
      </c>
      <c r="B186" s="57" t="str">
        <f t="shared" si="6"/>
        <v>31</v>
      </c>
      <c r="C186" s="57" t="str">
        <f t="shared" si="7"/>
        <v>01</v>
      </c>
      <c r="D186" s="58" t="s">
        <v>360</v>
      </c>
      <c r="E186" s="55" t="s">
        <v>74</v>
      </c>
      <c r="F186" s="56">
        <v>1850.79</v>
      </c>
    </row>
    <row r="187" customHeight="1" spans="1:6">
      <c r="A187" s="57" t="str">
        <f t="shared" si="8"/>
        <v>201</v>
      </c>
      <c r="B187" s="57" t="str">
        <f t="shared" si="6"/>
        <v>31</v>
      </c>
      <c r="C187" s="57" t="str">
        <f t="shared" si="7"/>
        <v>02</v>
      </c>
      <c r="D187" s="58" t="s">
        <v>361</v>
      </c>
      <c r="E187" s="55" t="s">
        <v>185</v>
      </c>
      <c r="F187" s="56">
        <v>526.62</v>
      </c>
    </row>
    <row r="188" customHeight="1" spans="1:6">
      <c r="A188" s="57" t="str">
        <f t="shared" si="8"/>
        <v>201</v>
      </c>
      <c r="B188" s="57" t="str">
        <f t="shared" si="6"/>
        <v>31</v>
      </c>
      <c r="C188" s="57" t="str">
        <f t="shared" si="7"/>
        <v>03</v>
      </c>
      <c r="D188" s="58" t="s">
        <v>362</v>
      </c>
      <c r="E188" s="55" t="s">
        <v>187</v>
      </c>
      <c r="F188" s="65"/>
    </row>
    <row r="189" customHeight="1" spans="1:6">
      <c r="A189" s="57" t="str">
        <f t="shared" si="8"/>
        <v>201</v>
      </c>
      <c r="B189" s="57" t="str">
        <f t="shared" si="6"/>
        <v>31</v>
      </c>
      <c r="C189" s="57" t="str">
        <f t="shared" si="7"/>
        <v>05</v>
      </c>
      <c r="D189" s="58" t="s">
        <v>363</v>
      </c>
      <c r="E189" s="55" t="s">
        <v>364</v>
      </c>
      <c r="F189" s="61"/>
    </row>
    <row r="190" customHeight="1" spans="1:6">
      <c r="A190" s="57" t="str">
        <f t="shared" si="8"/>
        <v>201</v>
      </c>
      <c r="B190" s="57" t="str">
        <f t="shared" si="6"/>
        <v>31</v>
      </c>
      <c r="C190" s="57" t="str">
        <f t="shared" si="7"/>
        <v>50</v>
      </c>
      <c r="D190" s="58" t="s">
        <v>365</v>
      </c>
      <c r="E190" s="55" t="s">
        <v>201</v>
      </c>
      <c r="F190" s="61"/>
    </row>
    <row r="191" customHeight="1" spans="1:6">
      <c r="A191" s="57" t="str">
        <f t="shared" si="8"/>
        <v>201</v>
      </c>
      <c r="B191" s="57" t="str">
        <f t="shared" si="6"/>
        <v>31</v>
      </c>
      <c r="C191" s="57" t="str">
        <f t="shared" si="7"/>
        <v>99</v>
      </c>
      <c r="D191" s="58" t="s">
        <v>366</v>
      </c>
      <c r="E191" s="55" t="s">
        <v>367</v>
      </c>
      <c r="F191" s="61"/>
    </row>
    <row r="192" customHeight="1" spans="1:6">
      <c r="A192" s="57" t="str">
        <f t="shared" si="8"/>
        <v>201</v>
      </c>
      <c r="B192" s="57" t="str">
        <f t="shared" si="6"/>
        <v>32</v>
      </c>
      <c r="C192" s="57" t="str">
        <f t="shared" si="7"/>
        <v/>
      </c>
      <c r="D192" s="58" t="s">
        <v>368</v>
      </c>
      <c r="E192" s="55" t="s">
        <v>369</v>
      </c>
      <c r="F192" s="56">
        <v>423.25</v>
      </c>
    </row>
    <row r="193" customHeight="1" spans="1:6">
      <c r="A193" s="57" t="str">
        <f t="shared" si="8"/>
        <v>201</v>
      </c>
      <c r="B193" s="57" t="str">
        <f t="shared" si="6"/>
        <v>32</v>
      </c>
      <c r="C193" s="57" t="str">
        <f t="shared" si="7"/>
        <v>01</v>
      </c>
      <c r="D193" s="58" t="s">
        <v>370</v>
      </c>
      <c r="E193" s="55" t="s">
        <v>74</v>
      </c>
      <c r="F193" s="56">
        <v>423.25</v>
      </c>
    </row>
    <row r="194" customHeight="1" spans="1:6">
      <c r="A194" s="57" t="str">
        <f t="shared" si="8"/>
        <v>201</v>
      </c>
      <c r="B194" s="57" t="str">
        <f t="shared" si="6"/>
        <v>32</v>
      </c>
      <c r="C194" s="57" t="str">
        <f t="shared" si="7"/>
        <v>02</v>
      </c>
      <c r="D194" s="58" t="s">
        <v>371</v>
      </c>
      <c r="E194" s="55" t="s">
        <v>185</v>
      </c>
      <c r="F194" s="61"/>
    </row>
    <row r="195" customHeight="1" spans="1:6">
      <c r="A195" s="57" t="str">
        <f t="shared" si="8"/>
        <v>201</v>
      </c>
      <c r="B195" s="57" t="str">
        <f t="shared" si="6"/>
        <v>32</v>
      </c>
      <c r="C195" s="57" t="str">
        <f t="shared" si="7"/>
        <v>03</v>
      </c>
      <c r="D195" s="58" t="s">
        <v>372</v>
      </c>
      <c r="E195" s="55" t="s">
        <v>187</v>
      </c>
      <c r="F195" s="61"/>
    </row>
    <row r="196" customHeight="1" spans="1:6">
      <c r="A196" s="57" t="str">
        <f t="shared" si="8"/>
        <v>201</v>
      </c>
      <c r="B196" s="57" t="str">
        <f t="shared" si="6"/>
        <v>32</v>
      </c>
      <c r="C196" s="57" t="str">
        <f t="shared" si="7"/>
        <v>04</v>
      </c>
      <c r="D196" s="58" t="s">
        <v>373</v>
      </c>
      <c r="E196" s="55" t="s">
        <v>374</v>
      </c>
      <c r="F196" s="61"/>
    </row>
    <row r="197" customHeight="1" spans="1:6">
      <c r="A197" s="57" t="str">
        <f t="shared" si="8"/>
        <v>201</v>
      </c>
      <c r="B197" s="57" t="str">
        <f t="shared" si="6"/>
        <v>32</v>
      </c>
      <c r="C197" s="57" t="str">
        <f t="shared" si="7"/>
        <v>50</v>
      </c>
      <c r="D197" s="58" t="s">
        <v>375</v>
      </c>
      <c r="E197" s="55" t="s">
        <v>201</v>
      </c>
      <c r="F197" s="61"/>
    </row>
    <row r="198" customHeight="1" spans="1:6">
      <c r="A198" s="57" t="str">
        <f t="shared" si="8"/>
        <v>201</v>
      </c>
      <c r="B198" s="57" t="str">
        <f t="shared" si="6"/>
        <v>32</v>
      </c>
      <c r="C198" s="57" t="str">
        <f t="shared" si="7"/>
        <v>99</v>
      </c>
      <c r="D198" s="58" t="s">
        <v>376</v>
      </c>
      <c r="E198" s="55" t="s">
        <v>377</v>
      </c>
      <c r="F198" s="61"/>
    </row>
    <row r="199" customHeight="1" spans="1:6">
      <c r="A199" s="57" t="str">
        <f t="shared" si="8"/>
        <v>201</v>
      </c>
      <c r="B199" s="57" t="str">
        <f t="shared" si="6"/>
        <v>33</v>
      </c>
      <c r="C199" s="57" t="str">
        <f t="shared" si="7"/>
        <v/>
      </c>
      <c r="D199" s="58" t="s">
        <v>378</v>
      </c>
      <c r="E199" s="55" t="s">
        <v>379</v>
      </c>
      <c r="F199" s="56">
        <v>333.5</v>
      </c>
    </row>
    <row r="200" customHeight="1" spans="1:6">
      <c r="A200" s="57" t="str">
        <f t="shared" si="8"/>
        <v>201</v>
      </c>
      <c r="B200" s="57" t="str">
        <f t="shared" ref="B200:B263" si="9">MID(D200,4,2)</f>
        <v>33</v>
      </c>
      <c r="C200" s="57" t="str">
        <f t="shared" ref="C200:C263" si="10">MID(D200,6,2)</f>
        <v>01</v>
      </c>
      <c r="D200" s="58" t="s">
        <v>380</v>
      </c>
      <c r="E200" s="55" t="s">
        <v>74</v>
      </c>
      <c r="F200" s="56">
        <v>333.5</v>
      </c>
    </row>
    <row r="201" customHeight="1" spans="1:6">
      <c r="A201" s="57" t="str">
        <f t="shared" si="8"/>
        <v>201</v>
      </c>
      <c r="B201" s="57" t="str">
        <f t="shared" si="9"/>
        <v>33</v>
      </c>
      <c r="C201" s="57" t="str">
        <f t="shared" si="10"/>
        <v>02</v>
      </c>
      <c r="D201" s="58" t="s">
        <v>381</v>
      </c>
      <c r="E201" s="55" t="s">
        <v>185</v>
      </c>
      <c r="F201" s="61"/>
    </row>
    <row r="202" customHeight="1" spans="1:6">
      <c r="A202" s="57" t="str">
        <f t="shared" ref="A202:A265" si="11">MID(D202,1,3)</f>
        <v>201</v>
      </c>
      <c r="B202" s="57" t="str">
        <f t="shared" si="9"/>
        <v>33</v>
      </c>
      <c r="C202" s="57" t="str">
        <f t="shared" si="10"/>
        <v>03</v>
      </c>
      <c r="D202" s="58" t="s">
        <v>382</v>
      </c>
      <c r="E202" s="55" t="s">
        <v>187</v>
      </c>
      <c r="F202" s="61"/>
    </row>
    <row r="203" customHeight="1" spans="1:6">
      <c r="A203" s="57" t="str">
        <f t="shared" si="11"/>
        <v>201</v>
      </c>
      <c r="B203" s="57" t="str">
        <f t="shared" si="9"/>
        <v>33</v>
      </c>
      <c r="C203" s="57" t="str">
        <f t="shared" si="10"/>
        <v>50</v>
      </c>
      <c r="D203" s="58" t="s">
        <v>383</v>
      </c>
      <c r="E203" s="55" t="s">
        <v>201</v>
      </c>
      <c r="F203" s="61"/>
    </row>
    <row r="204" customHeight="1" spans="1:6">
      <c r="A204" s="57" t="str">
        <f t="shared" si="11"/>
        <v>201</v>
      </c>
      <c r="B204" s="57" t="str">
        <f t="shared" si="9"/>
        <v>33</v>
      </c>
      <c r="C204" s="57" t="str">
        <f t="shared" si="10"/>
        <v>99</v>
      </c>
      <c r="D204" s="58" t="s">
        <v>384</v>
      </c>
      <c r="E204" s="55" t="s">
        <v>385</v>
      </c>
      <c r="F204" s="61"/>
    </row>
    <row r="205" customHeight="1" spans="1:6">
      <c r="A205" s="57" t="str">
        <f t="shared" si="11"/>
        <v>201</v>
      </c>
      <c r="B205" s="57" t="str">
        <f t="shared" si="9"/>
        <v>34</v>
      </c>
      <c r="C205" s="57" t="str">
        <f t="shared" si="10"/>
        <v/>
      </c>
      <c r="D205" s="58" t="s">
        <v>386</v>
      </c>
      <c r="E205" s="55" t="s">
        <v>387</v>
      </c>
      <c r="F205" s="56">
        <v>314.46</v>
      </c>
    </row>
    <row r="206" customHeight="1" spans="1:6">
      <c r="A206" s="57" t="str">
        <f t="shared" si="11"/>
        <v>201</v>
      </c>
      <c r="B206" s="57" t="str">
        <f t="shared" si="9"/>
        <v>34</v>
      </c>
      <c r="C206" s="57" t="str">
        <f t="shared" si="10"/>
        <v>01</v>
      </c>
      <c r="D206" s="58" t="s">
        <v>388</v>
      </c>
      <c r="E206" s="55" t="s">
        <v>74</v>
      </c>
      <c r="F206" s="56">
        <v>314.46</v>
      </c>
    </row>
    <row r="207" customHeight="1" spans="1:6">
      <c r="A207" s="57" t="str">
        <f t="shared" si="11"/>
        <v>201</v>
      </c>
      <c r="B207" s="57" t="str">
        <f t="shared" si="9"/>
        <v>34</v>
      </c>
      <c r="C207" s="57" t="str">
        <f t="shared" si="10"/>
        <v>02</v>
      </c>
      <c r="D207" s="58" t="s">
        <v>389</v>
      </c>
      <c r="E207" s="55" t="s">
        <v>185</v>
      </c>
      <c r="F207" s="61"/>
    </row>
    <row r="208" customHeight="1" spans="1:6">
      <c r="A208" s="57" t="str">
        <f t="shared" si="11"/>
        <v>201</v>
      </c>
      <c r="B208" s="57" t="str">
        <f t="shared" si="9"/>
        <v>34</v>
      </c>
      <c r="C208" s="57" t="str">
        <f t="shared" si="10"/>
        <v>03</v>
      </c>
      <c r="D208" s="58" t="s">
        <v>390</v>
      </c>
      <c r="E208" s="55" t="s">
        <v>187</v>
      </c>
      <c r="F208" s="61"/>
    </row>
    <row r="209" customHeight="1" spans="1:6">
      <c r="A209" s="57" t="str">
        <f t="shared" si="11"/>
        <v>201</v>
      </c>
      <c r="B209" s="57" t="str">
        <f t="shared" si="9"/>
        <v>34</v>
      </c>
      <c r="C209" s="57" t="str">
        <f t="shared" si="10"/>
        <v>04</v>
      </c>
      <c r="D209" s="58" t="s">
        <v>391</v>
      </c>
      <c r="E209" s="55" t="s">
        <v>392</v>
      </c>
      <c r="F209" s="61"/>
    </row>
    <row r="210" customHeight="1" spans="1:6">
      <c r="A210" s="57" t="str">
        <f t="shared" si="11"/>
        <v>201</v>
      </c>
      <c r="B210" s="57" t="str">
        <f t="shared" si="9"/>
        <v>34</v>
      </c>
      <c r="C210" s="57" t="str">
        <f t="shared" si="10"/>
        <v>05</v>
      </c>
      <c r="D210" s="58" t="s">
        <v>393</v>
      </c>
      <c r="E210" s="55" t="s">
        <v>394</v>
      </c>
      <c r="F210" s="61"/>
    </row>
    <row r="211" customHeight="1" spans="1:6">
      <c r="A211" s="57" t="str">
        <f t="shared" si="11"/>
        <v>201</v>
      </c>
      <c r="B211" s="57" t="str">
        <f t="shared" si="9"/>
        <v>34</v>
      </c>
      <c r="C211" s="57" t="str">
        <f t="shared" si="10"/>
        <v>50</v>
      </c>
      <c r="D211" s="58" t="s">
        <v>395</v>
      </c>
      <c r="E211" s="55" t="s">
        <v>201</v>
      </c>
      <c r="F211" s="61"/>
    </row>
    <row r="212" customHeight="1" spans="1:6">
      <c r="A212" s="57" t="str">
        <f t="shared" si="11"/>
        <v>201</v>
      </c>
      <c r="B212" s="57" t="str">
        <f t="shared" si="9"/>
        <v>34</v>
      </c>
      <c r="C212" s="57" t="str">
        <f t="shared" si="10"/>
        <v>99</v>
      </c>
      <c r="D212" s="58" t="s">
        <v>396</v>
      </c>
      <c r="E212" s="55" t="s">
        <v>397</v>
      </c>
      <c r="F212" s="61"/>
    </row>
    <row r="213" customHeight="1" spans="1:6">
      <c r="A213" s="57" t="str">
        <f t="shared" si="11"/>
        <v>201</v>
      </c>
      <c r="B213" s="57" t="str">
        <f t="shared" si="9"/>
        <v>35</v>
      </c>
      <c r="C213" s="57" t="str">
        <f t="shared" si="10"/>
        <v/>
      </c>
      <c r="D213" s="62" t="s">
        <v>398</v>
      </c>
      <c r="E213" s="63" t="s">
        <v>399</v>
      </c>
      <c r="F213" s="64"/>
    </row>
    <row r="214" customHeight="1" spans="1:6">
      <c r="A214" s="57" t="str">
        <f t="shared" si="11"/>
        <v>201</v>
      </c>
      <c r="B214" s="57" t="str">
        <f t="shared" si="9"/>
        <v>35</v>
      </c>
      <c r="C214" s="57" t="str">
        <f t="shared" si="10"/>
        <v>01</v>
      </c>
      <c r="D214" s="58" t="s">
        <v>400</v>
      </c>
      <c r="E214" s="55" t="s">
        <v>74</v>
      </c>
      <c r="F214" s="61"/>
    </row>
    <row r="215" customHeight="1" spans="1:6">
      <c r="A215" s="57" t="str">
        <f t="shared" si="11"/>
        <v>201</v>
      </c>
      <c r="B215" s="57" t="str">
        <f t="shared" si="9"/>
        <v>35</v>
      </c>
      <c r="C215" s="57" t="str">
        <f t="shared" si="10"/>
        <v>02</v>
      </c>
      <c r="D215" s="58" t="s">
        <v>401</v>
      </c>
      <c r="E215" s="55" t="s">
        <v>185</v>
      </c>
      <c r="F215" s="61"/>
    </row>
    <row r="216" customHeight="1" spans="1:6">
      <c r="A216" s="57" t="str">
        <f t="shared" si="11"/>
        <v>201</v>
      </c>
      <c r="B216" s="57" t="str">
        <f t="shared" si="9"/>
        <v>35</v>
      </c>
      <c r="C216" s="57" t="str">
        <f t="shared" si="10"/>
        <v>03</v>
      </c>
      <c r="D216" s="58" t="s">
        <v>402</v>
      </c>
      <c r="E216" s="55" t="s">
        <v>187</v>
      </c>
      <c r="F216" s="61"/>
    </row>
    <row r="217" customHeight="1" spans="1:6">
      <c r="A217" s="57" t="str">
        <f t="shared" si="11"/>
        <v>201</v>
      </c>
      <c r="B217" s="57" t="str">
        <f t="shared" si="9"/>
        <v>35</v>
      </c>
      <c r="C217" s="57" t="str">
        <f t="shared" si="10"/>
        <v>50</v>
      </c>
      <c r="D217" s="58" t="s">
        <v>403</v>
      </c>
      <c r="E217" s="55" t="s">
        <v>201</v>
      </c>
      <c r="F217" s="61"/>
    </row>
    <row r="218" customHeight="1" spans="1:6">
      <c r="A218" s="57" t="str">
        <f t="shared" si="11"/>
        <v>201</v>
      </c>
      <c r="B218" s="57" t="str">
        <f t="shared" si="9"/>
        <v>35</v>
      </c>
      <c r="C218" s="57" t="str">
        <f t="shared" si="10"/>
        <v>99</v>
      </c>
      <c r="D218" s="58" t="s">
        <v>404</v>
      </c>
      <c r="E218" s="55" t="s">
        <v>405</v>
      </c>
      <c r="F218" s="61"/>
    </row>
    <row r="219" customHeight="1" spans="1:6">
      <c r="A219" s="57" t="str">
        <f t="shared" si="11"/>
        <v>201</v>
      </c>
      <c r="B219" s="57" t="str">
        <f t="shared" si="9"/>
        <v>36</v>
      </c>
      <c r="C219" s="57" t="str">
        <f t="shared" si="10"/>
        <v/>
      </c>
      <c r="D219" s="62" t="s">
        <v>406</v>
      </c>
      <c r="E219" s="63" t="s">
        <v>407</v>
      </c>
      <c r="F219" s="64"/>
    </row>
    <row r="220" customHeight="1" spans="1:6">
      <c r="A220" s="57" t="str">
        <f t="shared" si="11"/>
        <v>201</v>
      </c>
      <c r="B220" s="57" t="str">
        <f t="shared" si="9"/>
        <v>36</v>
      </c>
      <c r="C220" s="57" t="str">
        <f t="shared" si="10"/>
        <v>01</v>
      </c>
      <c r="D220" s="58" t="s">
        <v>408</v>
      </c>
      <c r="E220" s="55" t="s">
        <v>74</v>
      </c>
      <c r="F220" s="61"/>
    </row>
    <row r="221" customHeight="1" spans="1:6">
      <c r="A221" s="57" t="str">
        <f t="shared" si="11"/>
        <v>201</v>
      </c>
      <c r="B221" s="57" t="str">
        <f t="shared" si="9"/>
        <v>36</v>
      </c>
      <c r="C221" s="57" t="str">
        <f t="shared" si="10"/>
        <v>02</v>
      </c>
      <c r="D221" s="58" t="s">
        <v>409</v>
      </c>
      <c r="E221" s="55" t="s">
        <v>185</v>
      </c>
      <c r="F221" s="61"/>
    </row>
    <row r="222" customHeight="1" spans="1:6">
      <c r="A222" s="57" t="str">
        <f t="shared" si="11"/>
        <v>201</v>
      </c>
      <c r="B222" s="57" t="str">
        <f t="shared" si="9"/>
        <v>36</v>
      </c>
      <c r="C222" s="57" t="str">
        <f t="shared" si="10"/>
        <v>03</v>
      </c>
      <c r="D222" s="58" t="s">
        <v>410</v>
      </c>
      <c r="E222" s="55" t="s">
        <v>187</v>
      </c>
      <c r="F222" s="61"/>
    </row>
    <row r="223" customHeight="1" spans="1:6">
      <c r="A223" s="57" t="str">
        <f t="shared" si="11"/>
        <v>201</v>
      </c>
      <c r="B223" s="57" t="str">
        <f t="shared" si="9"/>
        <v>36</v>
      </c>
      <c r="C223" s="57" t="str">
        <f t="shared" si="10"/>
        <v>50</v>
      </c>
      <c r="D223" s="58" t="s">
        <v>411</v>
      </c>
      <c r="E223" s="55" t="s">
        <v>201</v>
      </c>
      <c r="F223" s="61"/>
    </row>
    <row r="224" customHeight="1" spans="1:6">
      <c r="A224" s="57" t="str">
        <f t="shared" si="11"/>
        <v>201</v>
      </c>
      <c r="B224" s="57" t="str">
        <f t="shared" si="9"/>
        <v>36</v>
      </c>
      <c r="C224" s="57" t="str">
        <f t="shared" si="10"/>
        <v>99</v>
      </c>
      <c r="D224" s="58" t="s">
        <v>412</v>
      </c>
      <c r="E224" s="55" t="s">
        <v>413</v>
      </c>
      <c r="F224" s="61"/>
    </row>
    <row r="225" customHeight="1" spans="1:6">
      <c r="A225" s="57" t="str">
        <f t="shared" si="11"/>
        <v>201</v>
      </c>
      <c r="B225" s="57" t="str">
        <f t="shared" si="9"/>
        <v>37</v>
      </c>
      <c r="C225" s="57" t="str">
        <f t="shared" si="10"/>
        <v/>
      </c>
      <c r="D225" s="62" t="s">
        <v>414</v>
      </c>
      <c r="E225" s="63" t="s">
        <v>415</v>
      </c>
      <c r="F225" s="64"/>
    </row>
    <row r="226" customHeight="1" spans="1:6">
      <c r="A226" s="57" t="str">
        <f t="shared" si="11"/>
        <v>201</v>
      </c>
      <c r="B226" s="57" t="str">
        <f t="shared" si="9"/>
        <v>37</v>
      </c>
      <c r="C226" s="57" t="str">
        <f t="shared" si="10"/>
        <v>01</v>
      </c>
      <c r="D226" s="58" t="s">
        <v>416</v>
      </c>
      <c r="E226" s="55" t="s">
        <v>74</v>
      </c>
      <c r="F226" s="61"/>
    </row>
    <row r="227" customHeight="1" spans="1:6">
      <c r="A227" s="57" t="str">
        <f t="shared" si="11"/>
        <v>201</v>
      </c>
      <c r="B227" s="57" t="str">
        <f t="shared" si="9"/>
        <v>37</v>
      </c>
      <c r="C227" s="57" t="str">
        <f t="shared" si="10"/>
        <v>02</v>
      </c>
      <c r="D227" s="58" t="s">
        <v>417</v>
      </c>
      <c r="E227" s="55" t="s">
        <v>185</v>
      </c>
      <c r="F227" s="61"/>
    </row>
    <row r="228" customHeight="1" spans="1:6">
      <c r="A228" s="57" t="str">
        <f t="shared" si="11"/>
        <v>201</v>
      </c>
      <c r="B228" s="57" t="str">
        <f t="shared" si="9"/>
        <v>37</v>
      </c>
      <c r="C228" s="57" t="str">
        <f t="shared" si="10"/>
        <v>03</v>
      </c>
      <c r="D228" s="58" t="s">
        <v>418</v>
      </c>
      <c r="E228" s="55" t="s">
        <v>187</v>
      </c>
      <c r="F228" s="61"/>
    </row>
    <row r="229" customHeight="1" spans="1:6">
      <c r="A229" s="57" t="str">
        <f t="shared" si="11"/>
        <v>201</v>
      </c>
      <c r="B229" s="57" t="str">
        <f t="shared" si="9"/>
        <v>37</v>
      </c>
      <c r="C229" s="57" t="str">
        <f t="shared" si="10"/>
        <v>50</v>
      </c>
      <c r="D229" s="58" t="s">
        <v>419</v>
      </c>
      <c r="E229" s="55" t="s">
        <v>201</v>
      </c>
      <c r="F229" s="61"/>
    </row>
    <row r="230" customHeight="1" spans="1:6">
      <c r="A230" s="57" t="str">
        <f t="shared" si="11"/>
        <v>201</v>
      </c>
      <c r="B230" s="57" t="str">
        <f t="shared" si="9"/>
        <v>37</v>
      </c>
      <c r="C230" s="57" t="str">
        <f t="shared" si="10"/>
        <v>99</v>
      </c>
      <c r="D230" s="58" t="s">
        <v>420</v>
      </c>
      <c r="E230" s="55" t="s">
        <v>421</v>
      </c>
      <c r="F230" s="61"/>
    </row>
    <row r="231" customHeight="1" spans="1:6">
      <c r="A231" s="57" t="str">
        <f t="shared" si="11"/>
        <v>201</v>
      </c>
      <c r="B231" s="57" t="str">
        <f t="shared" si="9"/>
        <v>38</v>
      </c>
      <c r="C231" s="57" t="str">
        <f t="shared" si="10"/>
        <v/>
      </c>
      <c r="D231" s="58" t="s">
        <v>422</v>
      </c>
      <c r="E231" s="55" t="s">
        <v>423</v>
      </c>
      <c r="F231" s="56">
        <v>3810.59</v>
      </c>
    </row>
    <row r="232" customHeight="1" spans="1:6">
      <c r="A232" s="57" t="str">
        <f t="shared" si="11"/>
        <v>201</v>
      </c>
      <c r="B232" s="57" t="str">
        <f t="shared" si="9"/>
        <v>38</v>
      </c>
      <c r="C232" s="57" t="str">
        <f t="shared" si="10"/>
        <v>01</v>
      </c>
      <c r="D232" s="58" t="s">
        <v>424</v>
      </c>
      <c r="E232" s="55" t="s">
        <v>74</v>
      </c>
      <c r="F232" s="56">
        <v>3810.59</v>
      </c>
    </row>
    <row r="233" customHeight="1" spans="1:6">
      <c r="A233" s="57" t="str">
        <f t="shared" si="11"/>
        <v>201</v>
      </c>
      <c r="B233" s="57" t="str">
        <f t="shared" si="9"/>
        <v>38</v>
      </c>
      <c r="C233" s="57" t="str">
        <f t="shared" si="10"/>
        <v>02</v>
      </c>
      <c r="D233" s="58" t="s">
        <v>425</v>
      </c>
      <c r="E233" s="55" t="s">
        <v>185</v>
      </c>
      <c r="F233" s="61"/>
    </row>
    <row r="234" customHeight="1" spans="1:6">
      <c r="A234" s="57" t="str">
        <f t="shared" si="11"/>
        <v>201</v>
      </c>
      <c r="B234" s="57" t="str">
        <f t="shared" si="9"/>
        <v>38</v>
      </c>
      <c r="C234" s="57" t="str">
        <f t="shared" si="10"/>
        <v>03</v>
      </c>
      <c r="D234" s="58" t="s">
        <v>426</v>
      </c>
      <c r="E234" s="55" t="s">
        <v>187</v>
      </c>
      <c r="F234" s="61"/>
    </row>
    <row r="235" customHeight="1" spans="1:6">
      <c r="A235" s="57" t="str">
        <f t="shared" si="11"/>
        <v>201</v>
      </c>
      <c r="B235" s="57" t="str">
        <f t="shared" si="9"/>
        <v>38</v>
      </c>
      <c r="C235" s="57" t="str">
        <f t="shared" si="10"/>
        <v>04</v>
      </c>
      <c r="D235" s="58" t="s">
        <v>427</v>
      </c>
      <c r="E235" s="55" t="s">
        <v>428</v>
      </c>
      <c r="F235" s="61"/>
    </row>
    <row r="236" customHeight="1" spans="1:6">
      <c r="A236" s="57" t="str">
        <f t="shared" si="11"/>
        <v>201</v>
      </c>
      <c r="B236" s="57" t="str">
        <f t="shared" si="9"/>
        <v>38</v>
      </c>
      <c r="C236" s="57" t="str">
        <f t="shared" si="10"/>
        <v>05</v>
      </c>
      <c r="D236" s="58" t="s">
        <v>429</v>
      </c>
      <c r="E236" s="55" t="s">
        <v>430</v>
      </c>
      <c r="F236" s="61"/>
    </row>
    <row r="237" customHeight="1" spans="1:6">
      <c r="A237" s="57" t="str">
        <f t="shared" si="11"/>
        <v>201</v>
      </c>
      <c r="B237" s="57" t="str">
        <f t="shared" si="9"/>
        <v>38</v>
      </c>
      <c r="C237" s="57" t="str">
        <f t="shared" si="10"/>
        <v>06</v>
      </c>
      <c r="D237" s="58" t="s">
        <v>431</v>
      </c>
      <c r="E237" s="55" t="s">
        <v>432</v>
      </c>
      <c r="F237" s="61"/>
    </row>
    <row r="238" customHeight="1" spans="1:6">
      <c r="A238" s="57" t="str">
        <f t="shared" si="11"/>
        <v>201</v>
      </c>
      <c r="B238" s="57" t="str">
        <f t="shared" si="9"/>
        <v>38</v>
      </c>
      <c r="C238" s="57" t="str">
        <f t="shared" si="10"/>
        <v>07</v>
      </c>
      <c r="D238" s="58" t="s">
        <v>433</v>
      </c>
      <c r="E238" s="55" t="s">
        <v>434</v>
      </c>
      <c r="F238" s="61"/>
    </row>
    <row r="239" customHeight="1" spans="1:6">
      <c r="A239" s="57" t="str">
        <f t="shared" si="11"/>
        <v>201</v>
      </c>
      <c r="B239" s="57" t="str">
        <f t="shared" si="9"/>
        <v>38</v>
      </c>
      <c r="C239" s="57" t="str">
        <f t="shared" si="10"/>
        <v>08</v>
      </c>
      <c r="D239" s="58" t="s">
        <v>435</v>
      </c>
      <c r="E239" s="55" t="s">
        <v>199</v>
      </c>
      <c r="F239" s="61"/>
    </row>
    <row r="240" customHeight="1" spans="1:6">
      <c r="A240" s="57" t="str">
        <f t="shared" si="11"/>
        <v>201</v>
      </c>
      <c r="B240" s="57" t="str">
        <f t="shared" si="9"/>
        <v>38</v>
      </c>
      <c r="C240" s="57" t="str">
        <f t="shared" si="10"/>
        <v>09</v>
      </c>
      <c r="D240" s="58" t="s">
        <v>436</v>
      </c>
      <c r="E240" s="55" t="s">
        <v>437</v>
      </c>
      <c r="F240" s="61"/>
    </row>
    <row r="241" customHeight="1" spans="1:6">
      <c r="A241" s="57" t="str">
        <f t="shared" si="11"/>
        <v>201</v>
      </c>
      <c r="B241" s="57" t="str">
        <f t="shared" si="9"/>
        <v>38</v>
      </c>
      <c r="C241" s="57" t="str">
        <f t="shared" si="10"/>
        <v>10</v>
      </c>
      <c r="D241" s="58" t="s">
        <v>438</v>
      </c>
      <c r="E241" s="55" t="s">
        <v>439</v>
      </c>
      <c r="F241" s="61"/>
    </row>
    <row r="242" customHeight="1" spans="1:6">
      <c r="A242" s="57" t="str">
        <f t="shared" si="11"/>
        <v>201</v>
      </c>
      <c r="B242" s="57" t="str">
        <f t="shared" si="9"/>
        <v>38</v>
      </c>
      <c r="C242" s="57" t="str">
        <f t="shared" si="10"/>
        <v>11</v>
      </c>
      <c r="D242" s="58" t="s">
        <v>440</v>
      </c>
      <c r="E242" s="55" t="s">
        <v>441</v>
      </c>
      <c r="F242" s="61"/>
    </row>
    <row r="243" customHeight="1" spans="1:6">
      <c r="A243" s="57" t="str">
        <f t="shared" si="11"/>
        <v>201</v>
      </c>
      <c r="B243" s="57" t="str">
        <f t="shared" si="9"/>
        <v>38</v>
      </c>
      <c r="C243" s="57" t="str">
        <f t="shared" si="10"/>
        <v>12</v>
      </c>
      <c r="D243" s="58" t="s">
        <v>442</v>
      </c>
      <c r="E243" s="55" t="s">
        <v>443</v>
      </c>
      <c r="F243" s="61"/>
    </row>
    <row r="244" customHeight="1" spans="1:6">
      <c r="A244" s="57" t="str">
        <f t="shared" si="11"/>
        <v>201</v>
      </c>
      <c r="B244" s="57" t="str">
        <f t="shared" si="9"/>
        <v>38</v>
      </c>
      <c r="C244" s="57" t="str">
        <f t="shared" si="10"/>
        <v>13</v>
      </c>
      <c r="D244" s="58" t="s">
        <v>444</v>
      </c>
      <c r="E244" s="55" t="s">
        <v>445</v>
      </c>
      <c r="F244" s="61"/>
    </row>
    <row r="245" customHeight="1" spans="1:6">
      <c r="A245" s="57" t="str">
        <f t="shared" si="11"/>
        <v>201</v>
      </c>
      <c r="B245" s="57" t="str">
        <f t="shared" si="9"/>
        <v>38</v>
      </c>
      <c r="C245" s="57" t="str">
        <f t="shared" si="10"/>
        <v>14</v>
      </c>
      <c r="D245" s="58" t="s">
        <v>446</v>
      </c>
      <c r="E245" s="55" t="s">
        <v>447</v>
      </c>
      <c r="F245" s="61"/>
    </row>
    <row r="246" customHeight="1" spans="1:6">
      <c r="A246" s="57" t="str">
        <f t="shared" si="11"/>
        <v>201</v>
      </c>
      <c r="B246" s="57" t="str">
        <f t="shared" si="9"/>
        <v>38</v>
      </c>
      <c r="C246" s="57" t="str">
        <f t="shared" si="10"/>
        <v>50</v>
      </c>
      <c r="D246" s="58" t="s">
        <v>448</v>
      </c>
      <c r="E246" s="55" t="s">
        <v>201</v>
      </c>
      <c r="F246" s="61"/>
    </row>
    <row r="247" customHeight="1" spans="1:6">
      <c r="A247" s="57" t="str">
        <f t="shared" si="11"/>
        <v>201</v>
      </c>
      <c r="B247" s="57" t="str">
        <f t="shared" si="9"/>
        <v>38</v>
      </c>
      <c r="C247" s="57" t="str">
        <f t="shared" si="10"/>
        <v>99</v>
      </c>
      <c r="D247" s="58" t="s">
        <v>449</v>
      </c>
      <c r="E247" s="55" t="s">
        <v>450</v>
      </c>
      <c r="F247" s="61"/>
    </row>
    <row r="248" customHeight="1" spans="1:6">
      <c r="A248" s="57" t="str">
        <f t="shared" si="11"/>
        <v>201</v>
      </c>
      <c r="B248" s="57" t="str">
        <f t="shared" si="9"/>
        <v>99</v>
      </c>
      <c r="C248" s="57" t="str">
        <f t="shared" si="10"/>
        <v/>
      </c>
      <c r="D248" s="58" t="s">
        <v>451</v>
      </c>
      <c r="E248" s="55" t="s">
        <v>452</v>
      </c>
      <c r="F248" s="56">
        <v>13500</v>
      </c>
    </row>
    <row r="249" customHeight="1" spans="1:6">
      <c r="A249" s="57" t="str">
        <f t="shared" si="11"/>
        <v>201</v>
      </c>
      <c r="B249" s="57" t="str">
        <f t="shared" si="9"/>
        <v>99</v>
      </c>
      <c r="C249" s="57" t="str">
        <f t="shared" si="10"/>
        <v>01</v>
      </c>
      <c r="D249" s="58" t="s">
        <v>453</v>
      </c>
      <c r="E249" s="55" t="s">
        <v>454</v>
      </c>
      <c r="F249" s="61"/>
    </row>
    <row r="250" customHeight="1" spans="1:6">
      <c r="A250" s="57" t="str">
        <f t="shared" si="11"/>
        <v>201</v>
      </c>
      <c r="B250" s="57" t="str">
        <f t="shared" si="9"/>
        <v>99</v>
      </c>
      <c r="C250" s="57" t="str">
        <f t="shared" si="10"/>
        <v>99</v>
      </c>
      <c r="D250" s="66">
        <v>2019999</v>
      </c>
      <c r="E250" s="55" t="s">
        <v>455</v>
      </c>
      <c r="F250" s="56">
        <v>13500</v>
      </c>
    </row>
    <row r="251" customHeight="1" spans="1:6">
      <c r="A251" s="57" t="str">
        <f t="shared" si="11"/>
        <v>202</v>
      </c>
      <c r="B251" s="57" t="str">
        <f t="shared" si="9"/>
        <v/>
      </c>
      <c r="C251" s="57" t="str">
        <f t="shared" si="10"/>
        <v/>
      </c>
      <c r="D251" s="67" t="s">
        <v>456</v>
      </c>
      <c r="E251" s="68" t="s">
        <v>457</v>
      </c>
      <c r="F251" s="64"/>
    </row>
    <row r="252" customHeight="1" spans="1:6">
      <c r="A252" s="57" t="str">
        <f t="shared" si="11"/>
        <v>202</v>
      </c>
      <c r="B252" s="57" t="str">
        <f t="shared" si="9"/>
        <v>01</v>
      </c>
      <c r="C252" s="57" t="str">
        <f t="shared" si="10"/>
        <v/>
      </c>
      <c r="D252" s="62" t="s">
        <v>458</v>
      </c>
      <c r="E252" s="63" t="s">
        <v>459</v>
      </c>
      <c r="F252" s="64"/>
    </row>
    <row r="253" customHeight="1" spans="1:6">
      <c r="A253" s="57" t="str">
        <f t="shared" si="11"/>
        <v>202</v>
      </c>
      <c r="B253" s="57" t="str">
        <f t="shared" si="9"/>
        <v>01</v>
      </c>
      <c r="C253" s="57" t="str">
        <f t="shared" si="10"/>
        <v>01</v>
      </c>
      <c r="D253" s="58" t="s">
        <v>460</v>
      </c>
      <c r="E253" s="55" t="s">
        <v>461</v>
      </c>
      <c r="F253" s="61"/>
    </row>
    <row r="254" customHeight="1" spans="1:6">
      <c r="A254" s="57" t="str">
        <f t="shared" si="11"/>
        <v>202</v>
      </c>
      <c r="B254" s="57" t="str">
        <f t="shared" si="9"/>
        <v>01</v>
      </c>
      <c r="C254" s="57" t="str">
        <f t="shared" si="10"/>
        <v>02</v>
      </c>
      <c r="D254" s="58" t="s">
        <v>462</v>
      </c>
      <c r="E254" s="55" t="s">
        <v>76</v>
      </c>
      <c r="F254" s="61"/>
    </row>
    <row r="255" customHeight="1" spans="1:6">
      <c r="A255" s="57" t="str">
        <f t="shared" si="11"/>
        <v>202</v>
      </c>
      <c r="B255" s="57" t="str">
        <f t="shared" si="9"/>
        <v>01</v>
      </c>
      <c r="C255" s="57" t="str">
        <f t="shared" si="10"/>
        <v>03</v>
      </c>
      <c r="D255" s="58" t="s">
        <v>463</v>
      </c>
      <c r="E255" s="55" t="s">
        <v>78</v>
      </c>
      <c r="F255" s="61"/>
    </row>
    <row r="256" customHeight="1" spans="1:6">
      <c r="A256" s="57" t="str">
        <f t="shared" si="11"/>
        <v>202</v>
      </c>
      <c r="B256" s="57" t="str">
        <f t="shared" si="9"/>
        <v>01</v>
      </c>
      <c r="C256" s="57" t="str">
        <f t="shared" si="10"/>
        <v>04</v>
      </c>
      <c r="D256" s="58" t="s">
        <v>464</v>
      </c>
      <c r="E256" s="55" t="s">
        <v>465</v>
      </c>
      <c r="F256" s="61"/>
    </row>
    <row r="257" customHeight="1" spans="1:6">
      <c r="A257" s="57" t="str">
        <f t="shared" si="11"/>
        <v>202</v>
      </c>
      <c r="B257" s="57" t="str">
        <f t="shared" si="9"/>
        <v>01</v>
      </c>
      <c r="C257" s="57" t="str">
        <f t="shared" si="10"/>
        <v>50</v>
      </c>
      <c r="D257" s="58" t="s">
        <v>466</v>
      </c>
      <c r="E257" s="55" t="s">
        <v>92</v>
      </c>
      <c r="F257" s="61"/>
    </row>
    <row r="258" customHeight="1" spans="1:6">
      <c r="A258" s="57" t="str">
        <f t="shared" si="11"/>
        <v>202</v>
      </c>
      <c r="B258" s="57" t="str">
        <f t="shared" si="9"/>
        <v>01</v>
      </c>
      <c r="C258" s="57" t="str">
        <f t="shared" si="10"/>
        <v>99</v>
      </c>
      <c r="D258" s="58" t="s">
        <v>467</v>
      </c>
      <c r="E258" s="55" t="s">
        <v>468</v>
      </c>
      <c r="F258" s="61"/>
    </row>
    <row r="259" customHeight="1" spans="1:6">
      <c r="A259" s="57" t="str">
        <f t="shared" si="11"/>
        <v>202</v>
      </c>
      <c r="B259" s="57" t="str">
        <f t="shared" si="9"/>
        <v>02</v>
      </c>
      <c r="C259" s="57" t="str">
        <f t="shared" si="10"/>
        <v/>
      </c>
      <c r="D259" s="62" t="s">
        <v>469</v>
      </c>
      <c r="E259" s="63" t="s">
        <v>470</v>
      </c>
      <c r="F259" s="64"/>
    </row>
    <row r="260" customHeight="1" spans="1:6">
      <c r="A260" s="57" t="str">
        <f t="shared" si="11"/>
        <v>202</v>
      </c>
      <c r="B260" s="57" t="str">
        <f t="shared" si="9"/>
        <v>02</v>
      </c>
      <c r="C260" s="57" t="str">
        <f t="shared" si="10"/>
        <v>01</v>
      </c>
      <c r="D260" s="58" t="s">
        <v>471</v>
      </c>
      <c r="E260" s="55" t="s">
        <v>472</v>
      </c>
      <c r="F260" s="61"/>
    </row>
    <row r="261" customHeight="1" spans="1:6">
      <c r="A261" s="57" t="str">
        <f t="shared" si="11"/>
        <v>202</v>
      </c>
      <c r="B261" s="57" t="str">
        <f t="shared" si="9"/>
        <v>02</v>
      </c>
      <c r="C261" s="57" t="str">
        <f t="shared" si="10"/>
        <v>02</v>
      </c>
      <c r="D261" s="58" t="s">
        <v>473</v>
      </c>
      <c r="E261" s="55" t="s">
        <v>474</v>
      </c>
      <c r="F261" s="61"/>
    </row>
    <row r="262" customHeight="1" spans="1:6">
      <c r="A262" s="57" t="str">
        <f t="shared" si="11"/>
        <v>202</v>
      </c>
      <c r="B262" s="57" t="str">
        <f t="shared" si="9"/>
        <v>03</v>
      </c>
      <c r="C262" s="57" t="str">
        <f t="shared" si="10"/>
        <v/>
      </c>
      <c r="D262" s="62" t="s">
        <v>475</v>
      </c>
      <c r="E262" s="63" t="s">
        <v>476</v>
      </c>
      <c r="F262" s="64"/>
    </row>
    <row r="263" customHeight="1" spans="1:6">
      <c r="A263" s="57" t="str">
        <f t="shared" si="11"/>
        <v>202</v>
      </c>
      <c r="B263" s="57" t="str">
        <f t="shared" si="9"/>
        <v>03</v>
      </c>
      <c r="C263" s="57" t="str">
        <f t="shared" si="10"/>
        <v>04</v>
      </c>
      <c r="D263" s="58" t="s">
        <v>477</v>
      </c>
      <c r="E263" s="55" t="s">
        <v>478</v>
      </c>
      <c r="F263" s="61"/>
    </row>
    <row r="264" customHeight="1" spans="1:6">
      <c r="A264" s="57" t="str">
        <f t="shared" si="11"/>
        <v>202</v>
      </c>
      <c r="B264" s="57" t="str">
        <f t="shared" ref="B264:B327" si="12">MID(D264,4,2)</f>
        <v>03</v>
      </c>
      <c r="C264" s="57" t="str">
        <f t="shared" ref="C264:C327" si="13">MID(D264,6,2)</f>
        <v>06</v>
      </c>
      <c r="D264" s="58" t="s">
        <v>479</v>
      </c>
      <c r="E264" s="55" t="s">
        <v>480</v>
      </c>
      <c r="F264" s="61"/>
    </row>
    <row r="265" customHeight="1" spans="1:6">
      <c r="A265" s="57" t="str">
        <f t="shared" si="11"/>
        <v>202</v>
      </c>
      <c r="B265" s="57" t="str">
        <f t="shared" si="12"/>
        <v>04</v>
      </c>
      <c r="C265" s="57" t="str">
        <f t="shared" si="13"/>
        <v/>
      </c>
      <c r="D265" s="62" t="s">
        <v>481</v>
      </c>
      <c r="E265" s="63" t="s">
        <v>482</v>
      </c>
      <c r="F265" s="64"/>
    </row>
    <row r="266" customHeight="1" spans="1:6">
      <c r="A266" s="57" t="str">
        <f t="shared" ref="A266:A329" si="14">MID(D266,1,3)</f>
        <v>202</v>
      </c>
      <c r="B266" s="57" t="str">
        <f t="shared" si="12"/>
        <v>04</v>
      </c>
      <c r="C266" s="57" t="str">
        <f t="shared" si="13"/>
        <v>01</v>
      </c>
      <c r="D266" s="58" t="s">
        <v>483</v>
      </c>
      <c r="E266" s="55" t="s">
        <v>484</v>
      </c>
      <c r="F266" s="61"/>
    </row>
    <row r="267" customHeight="1" spans="1:6">
      <c r="A267" s="57" t="str">
        <f t="shared" si="14"/>
        <v>202</v>
      </c>
      <c r="B267" s="57" t="str">
        <f t="shared" si="12"/>
        <v>04</v>
      </c>
      <c r="C267" s="57" t="str">
        <f t="shared" si="13"/>
        <v>02</v>
      </c>
      <c r="D267" s="58" t="s">
        <v>485</v>
      </c>
      <c r="E267" s="55" t="s">
        <v>486</v>
      </c>
      <c r="F267" s="61"/>
    </row>
    <row r="268" customHeight="1" spans="1:6">
      <c r="A268" s="57" t="str">
        <f t="shared" si="14"/>
        <v>202</v>
      </c>
      <c r="B268" s="57" t="str">
        <f t="shared" si="12"/>
        <v>04</v>
      </c>
      <c r="C268" s="57" t="str">
        <f t="shared" si="13"/>
        <v>03</v>
      </c>
      <c r="D268" s="58" t="s">
        <v>487</v>
      </c>
      <c r="E268" s="55" t="s">
        <v>488</v>
      </c>
      <c r="F268" s="61"/>
    </row>
    <row r="269" customHeight="1" spans="1:6">
      <c r="A269" s="57" t="str">
        <f t="shared" si="14"/>
        <v>202</v>
      </c>
      <c r="B269" s="57" t="str">
        <f t="shared" si="12"/>
        <v>04</v>
      </c>
      <c r="C269" s="57" t="str">
        <f t="shared" si="13"/>
        <v>04</v>
      </c>
      <c r="D269" s="58" t="s">
        <v>489</v>
      </c>
      <c r="E269" s="55" t="s">
        <v>490</v>
      </c>
      <c r="F269" s="61"/>
    </row>
    <row r="270" customHeight="1" spans="1:6">
      <c r="A270" s="57" t="str">
        <f t="shared" si="14"/>
        <v>202</v>
      </c>
      <c r="B270" s="57" t="str">
        <f t="shared" si="12"/>
        <v>04</v>
      </c>
      <c r="C270" s="57" t="str">
        <f t="shared" si="13"/>
        <v>99</v>
      </c>
      <c r="D270" s="58" t="s">
        <v>491</v>
      </c>
      <c r="E270" s="55" t="s">
        <v>492</v>
      </c>
      <c r="F270" s="61"/>
    </row>
    <row r="271" customHeight="1" spans="1:6">
      <c r="A271" s="57" t="str">
        <f t="shared" si="14"/>
        <v>202</v>
      </c>
      <c r="B271" s="57" t="str">
        <f t="shared" si="12"/>
        <v>05</v>
      </c>
      <c r="C271" s="57" t="str">
        <f t="shared" si="13"/>
        <v/>
      </c>
      <c r="D271" s="62" t="s">
        <v>493</v>
      </c>
      <c r="E271" s="63" t="s">
        <v>494</v>
      </c>
      <c r="F271" s="64"/>
    </row>
    <row r="272" customHeight="1" spans="1:6">
      <c r="A272" s="57" t="str">
        <f t="shared" si="14"/>
        <v>202</v>
      </c>
      <c r="B272" s="57" t="str">
        <f t="shared" si="12"/>
        <v>05</v>
      </c>
      <c r="C272" s="57" t="str">
        <f t="shared" si="13"/>
        <v>03</v>
      </c>
      <c r="D272" s="58" t="s">
        <v>495</v>
      </c>
      <c r="E272" s="55" t="s">
        <v>496</v>
      </c>
      <c r="F272" s="61"/>
    </row>
    <row r="273" customHeight="1" spans="1:6">
      <c r="A273" s="57" t="str">
        <f t="shared" si="14"/>
        <v>202</v>
      </c>
      <c r="B273" s="57" t="str">
        <f t="shared" si="12"/>
        <v>05</v>
      </c>
      <c r="C273" s="57" t="str">
        <f t="shared" si="13"/>
        <v>04</v>
      </c>
      <c r="D273" s="58" t="s">
        <v>497</v>
      </c>
      <c r="E273" s="55" t="s">
        <v>498</v>
      </c>
      <c r="F273" s="61"/>
    </row>
    <row r="274" customHeight="1" spans="1:6">
      <c r="A274" s="57" t="str">
        <f t="shared" si="14"/>
        <v>202</v>
      </c>
      <c r="B274" s="57" t="str">
        <f t="shared" si="12"/>
        <v>05</v>
      </c>
      <c r="C274" s="57" t="str">
        <f t="shared" si="13"/>
        <v>99</v>
      </c>
      <c r="D274" s="58" t="s">
        <v>499</v>
      </c>
      <c r="E274" s="55" t="s">
        <v>500</v>
      </c>
      <c r="F274" s="61"/>
    </row>
    <row r="275" customHeight="1" spans="1:6">
      <c r="A275" s="57" t="str">
        <f t="shared" si="14"/>
        <v>202</v>
      </c>
      <c r="B275" s="57" t="str">
        <f t="shared" si="12"/>
        <v>06</v>
      </c>
      <c r="C275" s="57" t="str">
        <f t="shared" si="13"/>
        <v/>
      </c>
      <c r="D275" s="62" t="s">
        <v>501</v>
      </c>
      <c r="E275" s="63" t="s">
        <v>502</v>
      </c>
      <c r="F275" s="64"/>
    </row>
    <row r="276" customHeight="1" spans="1:6">
      <c r="A276" s="57" t="str">
        <f t="shared" si="14"/>
        <v>202</v>
      </c>
      <c r="B276" s="57" t="str">
        <f t="shared" si="12"/>
        <v>06</v>
      </c>
      <c r="C276" s="57" t="str">
        <f t="shared" si="13"/>
        <v>01</v>
      </c>
      <c r="D276" s="58" t="s">
        <v>503</v>
      </c>
      <c r="E276" s="55" t="s">
        <v>504</v>
      </c>
      <c r="F276" s="61"/>
    </row>
    <row r="277" customHeight="1" spans="1:6">
      <c r="A277" s="57" t="str">
        <f t="shared" si="14"/>
        <v>202</v>
      </c>
      <c r="B277" s="57" t="str">
        <f t="shared" si="12"/>
        <v>07</v>
      </c>
      <c r="C277" s="57" t="str">
        <f t="shared" si="13"/>
        <v/>
      </c>
      <c r="D277" s="62" t="s">
        <v>505</v>
      </c>
      <c r="E277" s="63" t="s">
        <v>506</v>
      </c>
      <c r="F277" s="64"/>
    </row>
    <row r="278" customHeight="1" spans="1:6">
      <c r="A278" s="57" t="str">
        <f t="shared" si="14"/>
        <v>202</v>
      </c>
      <c r="B278" s="57" t="str">
        <f t="shared" si="12"/>
        <v>07</v>
      </c>
      <c r="C278" s="57" t="str">
        <f t="shared" si="13"/>
        <v>01</v>
      </c>
      <c r="D278" s="58" t="s">
        <v>507</v>
      </c>
      <c r="E278" s="55" t="s">
        <v>508</v>
      </c>
      <c r="F278" s="61"/>
    </row>
    <row r="279" customHeight="1" spans="1:6">
      <c r="A279" s="57" t="str">
        <f t="shared" si="14"/>
        <v>202</v>
      </c>
      <c r="B279" s="57" t="str">
        <f t="shared" si="12"/>
        <v>07</v>
      </c>
      <c r="C279" s="57" t="str">
        <f t="shared" si="13"/>
        <v>02</v>
      </c>
      <c r="D279" s="58" t="s">
        <v>509</v>
      </c>
      <c r="E279" s="55" t="s">
        <v>510</v>
      </c>
      <c r="F279" s="61"/>
    </row>
    <row r="280" customHeight="1" spans="1:6">
      <c r="A280" s="57" t="str">
        <f t="shared" si="14"/>
        <v>202</v>
      </c>
      <c r="B280" s="57" t="str">
        <f t="shared" si="12"/>
        <v>07</v>
      </c>
      <c r="C280" s="57" t="str">
        <f t="shared" si="13"/>
        <v>03</v>
      </c>
      <c r="D280" s="58" t="s">
        <v>511</v>
      </c>
      <c r="E280" s="55" t="s">
        <v>512</v>
      </c>
      <c r="F280" s="61"/>
    </row>
    <row r="281" customHeight="1" spans="1:6">
      <c r="A281" s="57" t="str">
        <f t="shared" si="14"/>
        <v>202</v>
      </c>
      <c r="B281" s="57" t="str">
        <f t="shared" si="12"/>
        <v>07</v>
      </c>
      <c r="C281" s="57" t="str">
        <f t="shared" si="13"/>
        <v>99</v>
      </c>
      <c r="D281" s="58" t="s">
        <v>513</v>
      </c>
      <c r="E281" s="55" t="s">
        <v>514</v>
      </c>
      <c r="F281" s="61"/>
    </row>
    <row r="282" customHeight="1" spans="1:6">
      <c r="A282" s="57" t="str">
        <f t="shared" si="14"/>
        <v>202</v>
      </c>
      <c r="B282" s="57" t="str">
        <f t="shared" si="12"/>
        <v>08</v>
      </c>
      <c r="C282" s="57" t="str">
        <f t="shared" si="13"/>
        <v/>
      </c>
      <c r="D282" s="62" t="s">
        <v>515</v>
      </c>
      <c r="E282" s="63" t="s">
        <v>516</v>
      </c>
      <c r="F282" s="64"/>
    </row>
    <row r="283" customHeight="1" spans="1:6">
      <c r="A283" s="57" t="str">
        <f t="shared" si="14"/>
        <v>202</v>
      </c>
      <c r="B283" s="57" t="str">
        <f t="shared" si="12"/>
        <v>08</v>
      </c>
      <c r="C283" s="57" t="str">
        <f t="shared" si="13"/>
        <v>01</v>
      </c>
      <c r="D283" s="58" t="s">
        <v>517</v>
      </c>
      <c r="E283" s="55" t="s">
        <v>461</v>
      </c>
      <c r="F283" s="61"/>
    </row>
    <row r="284" customHeight="1" spans="1:6">
      <c r="A284" s="57" t="str">
        <f t="shared" si="14"/>
        <v>202</v>
      </c>
      <c r="B284" s="57" t="str">
        <f t="shared" si="12"/>
        <v>08</v>
      </c>
      <c r="C284" s="57" t="str">
        <f t="shared" si="13"/>
        <v>02</v>
      </c>
      <c r="D284" s="58" t="s">
        <v>518</v>
      </c>
      <c r="E284" s="55" t="s">
        <v>76</v>
      </c>
      <c r="F284" s="61"/>
    </row>
    <row r="285" customHeight="1" spans="1:6">
      <c r="A285" s="57" t="str">
        <f t="shared" si="14"/>
        <v>202</v>
      </c>
      <c r="B285" s="57" t="str">
        <f t="shared" si="12"/>
        <v>08</v>
      </c>
      <c r="C285" s="57" t="str">
        <f t="shared" si="13"/>
        <v>03</v>
      </c>
      <c r="D285" s="58" t="s">
        <v>519</v>
      </c>
      <c r="E285" s="55" t="s">
        <v>78</v>
      </c>
      <c r="F285" s="61"/>
    </row>
    <row r="286" customHeight="1" spans="1:6">
      <c r="A286" s="57" t="str">
        <f t="shared" si="14"/>
        <v>202</v>
      </c>
      <c r="B286" s="57" t="str">
        <f t="shared" si="12"/>
        <v>08</v>
      </c>
      <c r="C286" s="57" t="str">
        <f t="shared" si="13"/>
        <v>50</v>
      </c>
      <c r="D286" s="58" t="s">
        <v>520</v>
      </c>
      <c r="E286" s="55" t="s">
        <v>92</v>
      </c>
      <c r="F286" s="61"/>
    </row>
    <row r="287" customHeight="1" spans="1:6">
      <c r="A287" s="57" t="str">
        <f t="shared" si="14"/>
        <v>202</v>
      </c>
      <c r="B287" s="57" t="str">
        <f t="shared" si="12"/>
        <v>08</v>
      </c>
      <c r="C287" s="57" t="str">
        <f t="shared" si="13"/>
        <v>99</v>
      </c>
      <c r="D287" s="58" t="s">
        <v>521</v>
      </c>
      <c r="E287" s="55" t="s">
        <v>522</v>
      </c>
      <c r="F287" s="61"/>
    </row>
    <row r="288" customHeight="1" spans="1:6">
      <c r="A288" s="57" t="str">
        <f t="shared" si="14"/>
        <v>202</v>
      </c>
      <c r="B288" s="57" t="str">
        <f t="shared" si="12"/>
        <v>99</v>
      </c>
      <c r="C288" s="57" t="str">
        <f t="shared" si="13"/>
        <v/>
      </c>
      <c r="D288" s="62" t="s">
        <v>523</v>
      </c>
      <c r="E288" s="63" t="s">
        <v>524</v>
      </c>
      <c r="F288" s="64"/>
    </row>
    <row r="289" customHeight="1" spans="1:6">
      <c r="A289" s="57" t="str">
        <f t="shared" si="14"/>
        <v>202</v>
      </c>
      <c r="B289" s="57" t="str">
        <f t="shared" si="12"/>
        <v>99</v>
      </c>
      <c r="C289" s="57" t="str">
        <f t="shared" si="13"/>
        <v>01</v>
      </c>
      <c r="D289" s="58" t="s">
        <v>525</v>
      </c>
      <c r="E289" s="55" t="s">
        <v>526</v>
      </c>
      <c r="F289" s="61"/>
    </row>
    <row r="290" customHeight="1" spans="1:6">
      <c r="A290" s="57" t="str">
        <f t="shared" si="14"/>
        <v>203</v>
      </c>
      <c r="B290" s="57" t="str">
        <f t="shared" si="12"/>
        <v/>
      </c>
      <c r="C290" s="57" t="str">
        <f t="shared" si="13"/>
        <v/>
      </c>
      <c r="D290" s="58" t="s">
        <v>527</v>
      </c>
      <c r="E290" s="55" t="s">
        <v>528</v>
      </c>
      <c r="F290" s="56">
        <v>285</v>
      </c>
    </row>
    <row r="291" customHeight="1" spans="1:6">
      <c r="A291" s="57" t="str">
        <f t="shared" si="14"/>
        <v>203</v>
      </c>
      <c r="B291" s="57" t="str">
        <f t="shared" si="12"/>
        <v>01</v>
      </c>
      <c r="C291" s="57" t="str">
        <f t="shared" si="13"/>
        <v/>
      </c>
      <c r="D291" s="62" t="s">
        <v>529</v>
      </c>
      <c r="E291" s="63" t="s">
        <v>530</v>
      </c>
      <c r="F291" s="64"/>
    </row>
    <row r="292" customHeight="1" spans="1:6">
      <c r="A292" s="57" t="str">
        <f t="shared" si="14"/>
        <v>203</v>
      </c>
      <c r="B292" s="57" t="str">
        <f t="shared" si="12"/>
        <v>01</v>
      </c>
      <c r="C292" s="57" t="str">
        <f t="shared" si="13"/>
        <v>01</v>
      </c>
      <c r="D292" s="58" t="s">
        <v>531</v>
      </c>
      <c r="E292" s="55" t="s">
        <v>532</v>
      </c>
      <c r="F292" s="61"/>
    </row>
    <row r="293" customHeight="1" spans="1:6">
      <c r="A293" s="57" t="str">
        <f t="shared" si="14"/>
        <v>203</v>
      </c>
      <c r="B293" s="57" t="str">
        <f t="shared" si="12"/>
        <v>04</v>
      </c>
      <c r="C293" s="57" t="str">
        <f t="shared" si="13"/>
        <v/>
      </c>
      <c r="D293" s="62" t="s">
        <v>533</v>
      </c>
      <c r="E293" s="63" t="s">
        <v>534</v>
      </c>
      <c r="F293" s="64"/>
    </row>
    <row r="294" customHeight="1" spans="1:6">
      <c r="A294" s="57" t="str">
        <f t="shared" si="14"/>
        <v>203</v>
      </c>
      <c r="B294" s="57" t="str">
        <f t="shared" si="12"/>
        <v>04</v>
      </c>
      <c r="C294" s="57" t="str">
        <f t="shared" si="13"/>
        <v>01</v>
      </c>
      <c r="D294" s="58" t="s">
        <v>535</v>
      </c>
      <c r="E294" s="55" t="s">
        <v>536</v>
      </c>
      <c r="F294" s="61"/>
    </row>
    <row r="295" customHeight="1" spans="1:6">
      <c r="A295" s="57" t="str">
        <f t="shared" si="14"/>
        <v>203</v>
      </c>
      <c r="B295" s="57" t="str">
        <f t="shared" si="12"/>
        <v>05</v>
      </c>
      <c r="C295" s="57" t="str">
        <f t="shared" si="13"/>
        <v/>
      </c>
      <c r="D295" s="62" t="s">
        <v>537</v>
      </c>
      <c r="E295" s="63" t="s">
        <v>538</v>
      </c>
      <c r="F295" s="64"/>
    </row>
    <row r="296" customHeight="1" spans="1:6">
      <c r="A296" s="57" t="str">
        <f t="shared" si="14"/>
        <v>203</v>
      </c>
      <c r="B296" s="57" t="str">
        <f t="shared" si="12"/>
        <v>05</v>
      </c>
      <c r="C296" s="57" t="str">
        <f t="shared" si="13"/>
        <v>01</v>
      </c>
      <c r="D296" s="58" t="s">
        <v>539</v>
      </c>
      <c r="E296" s="55" t="s">
        <v>540</v>
      </c>
      <c r="F296" s="61"/>
    </row>
    <row r="297" customHeight="1" spans="1:6">
      <c r="A297" s="57" t="str">
        <f t="shared" si="14"/>
        <v>203</v>
      </c>
      <c r="B297" s="57" t="str">
        <f t="shared" si="12"/>
        <v>06</v>
      </c>
      <c r="C297" s="57" t="str">
        <f t="shared" si="13"/>
        <v/>
      </c>
      <c r="D297" s="58" t="s">
        <v>541</v>
      </c>
      <c r="E297" s="55" t="s">
        <v>542</v>
      </c>
      <c r="F297" s="56">
        <v>285</v>
      </c>
    </row>
    <row r="298" customHeight="1" spans="1:6">
      <c r="A298" s="57" t="str">
        <f t="shared" si="14"/>
        <v>203</v>
      </c>
      <c r="B298" s="57" t="str">
        <f t="shared" si="12"/>
        <v>06</v>
      </c>
      <c r="C298" s="57" t="str">
        <f t="shared" si="13"/>
        <v>01</v>
      </c>
      <c r="D298" s="58" t="s">
        <v>543</v>
      </c>
      <c r="E298" s="55" t="s">
        <v>544</v>
      </c>
      <c r="F298" s="61"/>
    </row>
    <row r="299" customHeight="1" spans="1:6">
      <c r="A299" s="57" t="str">
        <f t="shared" si="14"/>
        <v>203</v>
      </c>
      <c r="B299" s="57" t="str">
        <f t="shared" si="12"/>
        <v>06</v>
      </c>
      <c r="C299" s="57" t="str">
        <f t="shared" si="13"/>
        <v>02</v>
      </c>
      <c r="D299" s="58" t="s">
        <v>545</v>
      </c>
      <c r="E299" s="55" t="s">
        <v>546</v>
      </c>
      <c r="F299" s="61"/>
    </row>
    <row r="300" customHeight="1" spans="1:6">
      <c r="A300" s="57" t="str">
        <f t="shared" si="14"/>
        <v>203</v>
      </c>
      <c r="B300" s="57" t="str">
        <f t="shared" si="12"/>
        <v>06</v>
      </c>
      <c r="C300" s="57" t="str">
        <f t="shared" si="13"/>
        <v>03</v>
      </c>
      <c r="D300" s="58" t="s">
        <v>547</v>
      </c>
      <c r="E300" s="55" t="s">
        <v>548</v>
      </c>
      <c r="F300" s="61"/>
    </row>
    <row r="301" customHeight="1" spans="1:6">
      <c r="A301" s="57" t="str">
        <f t="shared" si="14"/>
        <v>203</v>
      </c>
      <c r="B301" s="57" t="str">
        <f t="shared" si="12"/>
        <v>06</v>
      </c>
      <c r="C301" s="57" t="str">
        <f t="shared" si="13"/>
        <v>04</v>
      </c>
      <c r="D301" s="58" t="s">
        <v>549</v>
      </c>
      <c r="E301" s="55" t="s">
        <v>550</v>
      </c>
      <c r="F301" s="61"/>
    </row>
    <row r="302" customHeight="1" spans="1:6">
      <c r="A302" s="57" t="str">
        <f t="shared" si="14"/>
        <v>203</v>
      </c>
      <c r="B302" s="57" t="str">
        <f t="shared" si="12"/>
        <v>06</v>
      </c>
      <c r="C302" s="57" t="str">
        <f t="shared" si="13"/>
        <v>05</v>
      </c>
      <c r="D302" s="58" t="s">
        <v>551</v>
      </c>
      <c r="E302" s="55" t="s">
        <v>552</v>
      </c>
      <c r="F302" s="61"/>
    </row>
    <row r="303" customHeight="1" spans="1:6">
      <c r="A303" s="57" t="str">
        <f t="shared" si="14"/>
        <v>203</v>
      </c>
      <c r="B303" s="57" t="str">
        <f t="shared" si="12"/>
        <v>06</v>
      </c>
      <c r="C303" s="57" t="str">
        <f t="shared" si="13"/>
        <v>06</v>
      </c>
      <c r="D303" s="58" t="s">
        <v>553</v>
      </c>
      <c r="E303" s="55" t="s">
        <v>554</v>
      </c>
      <c r="F303" s="65"/>
    </row>
    <row r="304" customHeight="1" spans="1:6">
      <c r="A304" s="57" t="str">
        <f t="shared" si="14"/>
        <v>203</v>
      </c>
      <c r="B304" s="57" t="str">
        <f t="shared" si="12"/>
        <v>06</v>
      </c>
      <c r="C304" s="57" t="str">
        <f t="shared" si="13"/>
        <v>07</v>
      </c>
      <c r="D304" s="58" t="s">
        <v>555</v>
      </c>
      <c r="E304" s="55" t="s">
        <v>556</v>
      </c>
      <c r="F304" s="61"/>
    </row>
    <row r="305" customHeight="1" spans="1:6">
      <c r="A305" s="57" t="str">
        <f t="shared" si="14"/>
        <v>203</v>
      </c>
      <c r="B305" s="57" t="str">
        <f t="shared" si="12"/>
        <v>06</v>
      </c>
      <c r="C305" s="57" t="str">
        <f t="shared" si="13"/>
        <v>08</v>
      </c>
      <c r="D305" s="58" t="s">
        <v>557</v>
      </c>
      <c r="E305" s="55" t="s">
        <v>558</v>
      </c>
      <c r="F305" s="61"/>
    </row>
    <row r="306" customHeight="1" spans="1:6">
      <c r="A306" s="57" t="str">
        <f t="shared" si="14"/>
        <v>203</v>
      </c>
      <c r="B306" s="57" t="str">
        <f t="shared" si="12"/>
        <v>06</v>
      </c>
      <c r="C306" s="57" t="str">
        <f t="shared" si="13"/>
        <v>99</v>
      </c>
      <c r="D306" s="66">
        <v>2030699</v>
      </c>
      <c r="E306" s="55" t="s">
        <v>559</v>
      </c>
      <c r="F306" s="56">
        <v>285</v>
      </c>
    </row>
    <row r="307" customHeight="1" spans="1:6">
      <c r="A307" s="57" t="str">
        <f t="shared" si="14"/>
        <v>203</v>
      </c>
      <c r="B307" s="57" t="str">
        <f t="shared" si="12"/>
        <v>99</v>
      </c>
      <c r="C307" s="57" t="str">
        <f t="shared" si="13"/>
        <v/>
      </c>
      <c r="D307" s="58" t="s">
        <v>560</v>
      </c>
      <c r="E307" s="55" t="s">
        <v>561</v>
      </c>
      <c r="F307" s="65"/>
    </row>
    <row r="308" customHeight="1" spans="1:6">
      <c r="A308" s="57" t="str">
        <f t="shared" si="14"/>
        <v>203</v>
      </c>
      <c r="B308" s="57" t="str">
        <f t="shared" si="12"/>
        <v>99</v>
      </c>
      <c r="C308" s="57" t="str">
        <f t="shared" si="13"/>
        <v>01</v>
      </c>
      <c r="D308" s="58" t="s">
        <v>562</v>
      </c>
      <c r="E308" s="55" t="s">
        <v>563</v>
      </c>
      <c r="F308" s="65"/>
    </row>
    <row r="309" customHeight="1" spans="1:6">
      <c r="A309" s="57" t="str">
        <f t="shared" si="14"/>
        <v>204</v>
      </c>
      <c r="B309" s="57" t="str">
        <f t="shared" si="12"/>
        <v/>
      </c>
      <c r="C309" s="57" t="str">
        <f t="shared" si="13"/>
        <v/>
      </c>
      <c r="D309" s="58" t="s">
        <v>564</v>
      </c>
      <c r="E309" s="55" t="s">
        <v>565</v>
      </c>
      <c r="F309" s="56">
        <v>14350.37</v>
      </c>
    </row>
    <row r="310" customHeight="1" spans="1:6">
      <c r="A310" s="57" t="str">
        <f t="shared" si="14"/>
        <v>204</v>
      </c>
      <c r="B310" s="57" t="str">
        <f t="shared" si="12"/>
        <v>01</v>
      </c>
      <c r="C310" s="57" t="str">
        <f t="shared" si="13"/>
        <v/>
      </c>
      <c r="D310" s="58" t="s">
        <v>566</v>
      </c>
      <c r="E310" s="55" t="s">
        <v>567</v>
      </c>
      <c r="F310" s="56">
        <v>32</v>
      </c>
    </row>
    <row r="311" customHeight="1" spans="1:6">
      <c r="A311" s="57" t="str">
        <f t="shared" si="14"/>
        <v>204</v>
      </c>
      <c r="B311" s="57" t="str">
        <f t="shared" si="12"/>
        <v>01</v>
      </c>
      <c r="C311" s="57" t="str">
        <f t="shared" si="13"/>
        <v>01</v>
      </c>
      <c r="D311" s="58" t="s">
        <v>568</v>
      </c>
      <c r="E311" s="55" t="s">
        <v>569</v>
      </c>
      <c r="F311" s="56">
        <v>32</v>
      </c>
    </row>
    <row r="312" customHeight="1" spans="1:6">
      <c r="A312" s="57" t="str">
        <f t="shared" si="14"/>
        <v>204</v>
      </c>
      <c r="B312" s="57" t="str">
        <f t="shared" si="12"/>
        <v>01</v>
      </c>
      <c r="C312" s="57" t="str">
        <f t="shared" si="13"/>
        <v>99</v>
      </c>
      <c r="D312" s="58" t="s">
        <v>570</v>
      </c>
      <c r="E312" s="55" t="s">
        <v>571</v>
      </c>
      <c r="F312" s="61"/>
    </row>
    <row r="313" customHeight="1" spans="1:6">
      <c r="A313" s="57" t="str">
        <f t="shared" si="14"/>
        <v>204</v>
      </c>
      <c r="B313" s="57" t="str">
        <f t="shared" si="12"/>
        <v>02</v>
      </c>
      <c r="C313" s="57" t="str">
        <f t="shared" si="13"/>
        <v/>
      </c>
      <c r="D313" s="58" t="s">
        <v>572</v>
      </c>
      <c r="E313" s="55" t="s">
        <v>573</v>
      </c>
      <c r="F313" s="56">
        <v>12647.83</v>
      </c>
    </row>
    <row r="314" customHeight="1" spans="1:6">
      <c r="A314" s="57" t="str">
        <f t="shared" si="14"/>
        <v>204</v>
      </c>
      <c r="B314" s="57" t="str">
        <f t="shared" si="12"/>
        <v>02</v>
      </c>
      <c r="C314" s="57" t="str">
        <f t="shared" si="13"/>
        <v>01</v>
      </c>
      <c r="D314" s="58" t="s">
        <v>574</v>
      </c>
      <c r="E314" s="55" t="s">
        <v>74</v>
      </c>
      <c r="F314" s="56">
        <v>12091</v>
      </c>
    </row>
    <row r="315" customHeight="1" spans="1:6">
      <c r="A315" s="57" t="str">
        <f t="shared" si="14"/>
        <v>204</v>
      </c>
      <c r="B315" s="57" t="str">
        <f t="shared" si="12"/>
        <v>02</v>
      </c>
      <c r="C315" s="57" t="str">
        <f t="shared" si="13"/>
        <v>02</v>
      </c>
      <c r="D315" s="58" t="s">
        <v>575</v>
      </c>
      <c r="E315" s="55" t="s">
        <v>185</v>
      </c>
      <c r="F315" s="56">
        <v>461.1</v>
      </c>
    </row>
    <row r="316" customHeight="1" spans="1:6">
      <c r="A316" s="57" t="str">
        <f t="shared" si="14"/>
        <v>204</v>
      </c>
      <c r="B316" s="57" t="str">
        <f t="shared" si="12"/>
        <v>02</v>
      </c>
      <c r="C316" s="57" t="str">
        <f t="shared" si="13"/>
        <v>03</v>
      </c>
      <c r="D316" s="58" t="s">
        <v>576</v>
      </c>
      <c r="E316" s="55" t="s">
        <v>78</v>
      </c>
      <c r="F316" s="61"/>
    </row>
    <row r="317" customHeight="1" spans="1:6">
      <c r="A317" s="57" t="str">
        <f t="shared" si="14"/>
        <v>204</v>
      </c>
      <c r="B317" s="57" t="str">
        <f t="shared" si="12"/>
        <v>02</v>
      </c>
      <c r="C317" s="57" t="str">
        <f t="shared" si="13"/>
        <v>19</v>
      </c>
      <c r="D317" s="58" t="s">
        <v>577</v>
      </c>
      <c r="E317" s="55" t="s">
        <v>175</v>
      </c>
      <c r="F317" s="61"/>
    </row>
    <row r="318" customHeight="1" spans="1:6">
      <c r="A318" s="57" t="str">
        <f t="shared" si="14"/>
        <v>204</v>
      </c>
      <c r="B318" s="57" t="str">
        <f t="shared" si="12"/>
        <v>02</v>
      </c>
      <c r="C318" s="57" t="str">
        <f t="shared" si="13"/>
        <v>20</v>
      </c>
      <c r="D318" s="58" t="s">
        <v>578</v>
      </c>
      <c r="E318" s="55" t="s">
        <v>579</v>
      </c>
      <c r="F318" s="61"/>
    </row>
    <row r="319" customHeight="1" spans="1:6">
      <c r="A319" s="57" t="str">
        <f t="shared" si="14"/>
        <v>204</v>
      </c>
      <c r="B319" s="57" t="str">
        <f t="shared" si="12"/>
        <v>02</v>
      </c>
      <c r="C319" s="57" t="str">
        <f t="shared" si="13"/>
        <v>21</v>
      </c>
      <c r="D319" s="58" t="s">
        <v>580</v>
      </c>
      <c r="E319" s="55" t="s">
        <v>581</v>
      </c>
      <c r="F319" s="61"/>
    </row>
    <row r="320" customHeight="1" spans="1:6">
      <c r="A320" s="57" t="str">
        <f t="shared" si="14"/>
        <v>204</v>
      </c>
      <c r="B320" s="57" t="str">
        <f t="shared" si="12"/>
        <v>02</v>
      </c>
      <c r="C320" s="57" t="str">
        <f t="shared" si="13"/>
        <v>50</v>
      </c>
      <c r="D320" s="58" t="s">
        <v>582</v>
      </c>
      <c r="E320" s="55" t="s">
        <v>92</v>
      </c>
      <c r="F320" s="61"/>
    </row>
    <row r="321" customHeight="1" spans="1:6">
      <c r="A321" s="57" t="str">
        <f t="shared" si="14"/>
        <v>204</v>
      </c>
      <c r="B321" s="57" t="str">
        <f t="shared" si="12"/>
        <v>02</v>
      </c>
      <c r="C321" s="57" t="str">
        <f t="shared" si="13"/>
        <v>99</v>
      </c>
      <c r="D321" s="58" t="s">
        <v>583</v>
      </c>
      <c r="E321" s="55" t="s">
        <v>584</v>
      </c>
      <c r="F321" s="56">
        <v>95.73</v>
      </c>
    </row>
    <row r="322" customHeight="1" spans="1:6">
      <c r="A322" s="57" t="str">
        <f t="shared" si="14"/>
        <v>204</v>
      </c>
      <c r="B322" s="57" t="str">
        <f t="shared" si="12"/>
        <v>03</v>
      </c>
      <c r="C322" s="57" t="str">
        <f t="shared" si="13"/>
        <v/>
      </c>
      <c r="D322" s="62" t="s">
        <v>585</v>
      </c>
      <c r="E322" s="63" t="s">
        <v>586</v>
      </c>
      <c r="F322" s="64"/>
    </row>
    <row r="323" customHeight="1" spans="1:6">
      <c r="A323" s="57" t="str">
        <f t="shared" si="14"/>
        <v>204</v>
      </c>
      <c r="B323" s="57" t="str">
        <f t="shared" si="12"/>
        <v>03</v>
      </c>
      <c r="C323" s="57" t="str">
        <f t="shared" si="13"/>
        <v>01</v>
      </c>
      <c r="D323" s="58" t="s">
        <v>587</v>
      </c>
      <c r="E323" s="55" t="s">
        <v>461</v>
      </c>
      <c r="F323" s="61"/>
    </row>
    <row r="324" customHeight="1" spans="1:6">
      <c r="A324" s="57" t="str">
        <f t="shared" si="14"/>
        <v>204</v>
      </c>
      <c r="B324" s="57" t="str">
        <f t="shared" si="12"/>
        <v>03</v>
      </c>
      <c r="C324" s="57" t="str">
        <f t="shared" si="13"/>
        <v>02</v>
      </c>
      <c r="D324" s="58" t="s">
        <v>588</v>
      </c>
      <c r="E324" s="55" t="s">
        <v>76</v>
      </c>
      <c r="F324" s="61"/>
    </row>
    <row r="325" customHeight="1" spans="1:6">
      <c r="A325" s="57" t="str">
        <f t="shared" si="14"/>
        <v>204</v>
      </c>
      <c r="B325" s="57" t="str">
        <f t="shared" si="12"/>
        <v>03</v>
      </c>
      <c r="C325" s="57" t="str">
        <f t="shared" si="13"/>
        <v>03</v>
      </c>
      <c r="D325" s="58" t="s">
        <v>589</v>
      </c>
      <c r="E325" s="55" t="s">
        <v>78</v>
      </c>
      <c r="F325" s="61"/>
    </row>
    <row r="326" customHeight="1" spans="1:6">
      <c r="A326" s="57" t="str">
        <f t="shared" si="14"/>
        <v>204</v>
      </c>
      <c r="B326" s="57" t="str">
        <f t="shared" si="12"/>
        <v>03</v>
      </c>
      <c r="C326" s="57" t="str">
        <f t="shared" si="13"/>
        <v>04</v>
      </c>
      <c r="D326" s="58" t="s">
        <v>590</v>
      </c>
      <c r="E326" s="55" t="s">
        <v>591</v>
      </c>
      <c r="F326" s="61"/>
    </row>
    <row r="327" customHeight="1" spans="1:6">
      <c r="A327" s="57" t="str">
        <f t="shared" si="14"/>
        <v>204</v>
      </c>
      <c r="B327" s="57" t="str">
        <f t="shared" si="12"/>
        <v>03</v>
      </c>
      <c r="C327" s="57" t="str">
        <f t="shared" si="13"/>
        <v>50</v>
      </c>
      <c r="D327" s="58" t="s">
        <v>592</v>
      </c>
      <c r="E327" s="55" t="s">
        <v>92</v>
      </c>
      <c r="F327" s="61"/>
    </row>
    <row r="328" customHeight="1" spans="1:6">
      <c r="A328" s="57" t="str">
        <f t="shared" si="14"/>
        <v>204</v>
      </c>
      <c r="B328" s="57" t="str">
        <f t="shared" ref="B328:B391" si="15">MID(D328,4,2)</f>
        <v>03</v>
      </c>
      <c r="C328" s="57" t="str">
        <f t="shared" ref="C328:C391" si="16">MID(D328,6,2)</f>
        <v>99</v>
      </c>
      <c r="D328" s="58" t="s">
        <v>593</v>
      </c>
      <c r="E328" s="55" t="s">
        <v>594</v>
      </c>
      <c r="F328" s="61"/>
    </row>
    <row r="329" customHeight="1" spans="1:6">
      <c r="A329" s="57" t="str">
        <f t="shared" si="14"/>
        <v>204</v>
      </c>
      <c r="B329" s="57" t="str">
        <f t="shared" si="15"/>
        <v>04</v>
      </c>
      <c r="C329" s="57" t="str">
        <f t="shared" si="16"/>
        <v/>
      </c>
      <c r="D329" s="62" t="s">
        <v>595</v>
      </c>
      <c r="E329" s="63" t="s">
        <v>596</v>
      </c>
      <c r="F329" s="64"/>
    </row>
    <row r="330" customHeight="1" spans="1:6">
      <c r="A330" s="57" t="str">
        <f t="shared" ref="A330:A393" si="17">MID(D330,1,3)</f>
        <v>204</v>
      </c>
      <c r="B330" s="57" t="str">
        <f t="shared" si="15"/>
        <v>04</v>
      </c>
      <c r="C330" s="57" t="str">
        <f t="shared" si="16"/>
        <v>01</v>
      </c>
      <c r="D330" s="58" t="s">
        <v>597</v>
      </c>
      <c r="E330" s="55" t="s">
        <v>461</v>
      </c>
      <c r="F330" s="61"/>
    </row>
    <row r="331" customHeight="1" spans="1:6">
      <c r="A331" s="57" t="str">
        <f t="shared" si="17"/>
        <v>204</v>
      </c>
      <c r="B331" s="57" t="str">
        <f t="shared" si="15"/>
        <v>04</v>
      </c>
      <c r="C331" s="57" t="str">
        <f t="shared" si="16"/>
        <v>02</v>
      </c>
      <c r="D331" s="58" t="s">
        <v>598</v>
      </c>
      <c r="E331" s="55" t="s">
        <v>185</v>
      </c>
      <c r="F331" s="61"/>
    </row>
    <row r="332" customHeight="1" spans="1:6">
      <c r="A332" s="57" t="str">
        <f t="shared" si="17"/>
        <v>204</v>
      </c>
      <c r="B332" s="57" t="str">
        <f t="shared" si="15"/>
        <v>04</v>
      </c>
      <c r="C332" s="57" t="str">
        <f t="shared" si="16"/>
        <v>03</v>
      </c>
      <c r="D332" s="58" t="s">
        <v>599</v>
      </c>
      <c r="E332" s="55" t="s">
        <v>78</v>
      </c>
      <c r="F332" s="61"/>
    </row>
    <row r="333" customHeight="1" spans="1:6">
      <c r="A333" s="57" t="str">
        <f t="shared" si="17"/>
        <v>204</v>
      </c>
      <c r="B333" s="57" t="str">
        <f t="shared" si="15"/>
        <v>04</v>
      </c>
      <c r="C333" s="57" t="str">
        <f t="shared" si="16"/>
        <v>09</v>
      </c>
      <c r="D333" s="58" t="s">
        <v>600</v>
      </c>
      <c r="E333" s="55" t="s">
        <v>601</v>
      </c>
      <c r="F333" s="61"/>
    </row>
    <row r="334" customHeight="1" spans="1:6">
      <c r="A334" s="57" t="str">
        <f t="shared" si="17"/>
        <v>204</v>
      </c>
      <c r="B334" s="57" t="str">
        <f t="shared" si="15"/>
        <v>04</v>
      </c>
      <c r="C334" s="57" t="str">
        <f t="shared" si="16"/>
        <v>10</v>
      </c>
      <c r="D334" s="58" t="s">
        <v>602</v>
      </c>
      <c r="E334" s="55" t="s">
        <v>603</v>
      </c>
      <c r="F334" s="61"/>
    </row>
    <row r="335" customHeight="1" spans="1:6">
      <c r="A335" s="57" t="str">
        <f t="shared" si="17"/>
        <v>204</v>
      </c>
      <c r="B335" s="57" t="str">
        <f t="shared" si="15"/>
        <v>04</v>
      </c>
      <c r="C335" s="57" t="str">
        <f t="shared" si="16"/>
        <v>50</v>
      </c>
      <c r="D335" s="58" t="s">
        <v>604</v>
      </c>
      <c r="E335" s="55" t="s">
        <v>92</v>
      </c>
      <c r="F335" s="61"/>
    </row>
    <row r="336" customHeight="1" spans="1:6">
      <c r="A336" s="57" t="str">
        <f t="shared" si="17"/>
        <v>204</v>
      </c>
      <c r="B336" s="57" t="str">
        <f t="shared" si="15"/>
        <v>04</v>
      </c>
      <c r="C336" s="57" t="str">
        <f t="shared" si="16"/>
        <v>99</v>
      </c>
      <c r="D336" s="58" t="s">
        <v>605</v>
      </c>
      <c r="E336" s="55" t="s">
        <v>606</v>
      </c>
      <c r="F336" s="61"/>
    </row>
    <row r="337" customHeight="1" spans="1:6">
      <c r="A337" s="57" t="str">
        <f t="shared" si="17"/>
        <v>204</v>
      </c>
      <c r="B337" s="57" t="str">
        <f t="shared" si="15"/>
        <v>05</v>
      </c>
      <c r="C337" s="57" t="str">
        <f t="shared" si="16"/>
        <v/>
      </c>
      <c r="D337" s="62" t="s">
        <v>607</v>
      </c>
      <c r="E337" s="63" t="s">
        <v>608</v>
      </c>
      <c r="F337" s="64"/>
    </row>
    <row r="338" customHeight="1" spans="1:6">
      <c r="A338" s="57" t="str">
        <f t="shared" si="17"/>
        <v>204</v>
      </c>
      <c r="B338" s="57" t="str">
        <f t="shared" si="15"/>
        <v>05</v>
      </c>
      <c r="C338" s="57" t="str">
        <f t="shared" si="16"/>
        <v>01</v>
      </c>
      <c r="D338" s="58" t="s">
        <v>609</v>
      </c>
      <c r="E338" s="55" t="s">
        <v>461</v>
      </c>
      <c r="F338" s="61"/>
    </row>
    <row r="339" customHeight="1" spans="1:6">
      <c r="A339" s="57" t="str">
        <f t="shared" si="17"/>
        <v>204</v>
      </c>
      <c r="B339" s="57" t="str">
        <f t="shared" si="15"/>
        <v>05</v>
      </c>
      <c r="C339" s="57" t="str">
        <f t="shared" si="16"/>
        <v>02</v>
      </c>
      <c r="D339" s="58" t="s">
        <v>610</v>
      </c>
      <c r="E339" s="55" t="s">
        <v>185</v>
      </c>
      <c r="F339" s="61"/>
    </row>
    <row r="340" customHeight="1" spans="1:6">
      <c r="A340" s="57" t="str">
        <f t="shared" si="17"/>
        <v>204</v>
      </c>
      <c r="B340" s="57" t="str">
        <f t="shared" si="15"/>
        <v>05</v>
      </c>
      <c r="C340" s="57" t="str">
        <f t="shared" si="16"/>
        <v>03</v>
      </c>
      <c r="D340" s="58" t="s">
        <v>611</v>
      </c>
      <c r="E340" s="55" t="s">
        <v>78</v>
      </c>
      <c r="F340" s="61"/>
    </row>
    <row r="341" customHeight="1" spans="1:6">
      <c r="A341" s="57" t="str">
        <f t="shared" si="17"/>
        <v>204</v>
      </c>
      <c r="B341" s="57" t="str">
        <f t="shared" si="15"/>
        <v>05</v>
      </c>
      <c r="C341" s="57" t="str">
        <f t="shared" si="16"/>
        <v>04</v>
      </c>
      <c r="D341" s="58" t="s">
        <v>612</v>
      </c>
      <c r="E341" s="55" t="s">
        <v>613</v>
      </c>
      <c r="F341" s="61"/>
    </row>
    <row r="342" customHeight="1" spans="1:6">
      <c r="A342" s="57" t="str">
        <f t="shared" si="17"/>
        <v>204</v>
      </c>
      <c r="B342" s="57" t="str">
        <f t="shared" si="15"/>
        <v>05</v>
      </c>
      <c r="C342" s="57" t="str">
        <f t="shared" si="16"/>
        <v>05</v>
      </c>
      <c r="D342" s="58" t="s">
        <v>614</v>
      </c>
      <c r="E342" s="55" t="s">
        <v>615</v>
      </c>
      <c r="F342" s="61"/>
    </row>
    <row r="343" customHeight="1" spans="1:6">
      <c r="A343" s="57" t="str">
        <f t="shared" si="17"/>
        <v>204</v>
      </c>
      <c r="B343" s="57" t="str">
        <f t="shared" si="15"/>
        <v>05</v>
      </c>
      <c r="C343" s="57" t="str">
        <f t="shared" si="16"/>
        <v>06</v>
      </c>
      <c r="D343" s="58" t="s">
        <v>616</v>
      </c>
      <c r="E343" s="55" t="s">
        <v>617</v>
      </c>
      <c r="F343" s="61"/>
    </row>
    <row r="344" customHeight="1" spans="1:6">
      <c r="A344" s="57" t="str">
        <f t="shared" si="17"/>
        <v>204</v>
      </c>
      <c r="B344" s="57" t="str">
        <f t="shared" si="15"/>
        <v>05</v>
      </c>
      <c r="C344" s="57" t="str">
        <f t="shared" si="16"/>
        <v>50</v>
      </c>
      <c r="D344" s="58" t="s">
        <v>618</v>
      </c>
      <c r="E344" s="55" t="s">
        <v>92</v>
      </c>
      <c r="F344" s="61"/>
    </row>
    <row r="345" customHeight="1" spans="1:6">
      <c r="A345" s="57" t="str">
        <f t="shared" si="17"/>
        <v>204</v>
      </c>
      <c r="B345" s="57" t="str">
        <f t="shared" si="15"/>
        <v>05</v>
      </c>
      <c r="C345" s="57" t="str">
        <f t="shared" si="16"/>
        <v>99</v>
      </c>
      <c r="D345" s="58" t="s">
        <v>619</v>
      </c>
      <c r="E345" s="55" t="s">
        <v>620</v>
      </c>
      <c r="F345" s="61"/>
    </row>
    <row r="346" customHeight="1" spans="1:6">
      <c r="A346" s="57" t="str">
        <f t="shared" si="17"/>
        <v>204</v>
      </c>
      <c r="B346" s="57" t="str">
        <f t="shared" si="15"/>
        <v>06</v>
      </c>
      <c r="C346" s="57" t="str">
        <f t="shared" si="16"/>
        <v/>
      </c>
      <c r="D346" s="58" t="s">
        <v>621</v>
      </c>
      <c r="E346" s="55" t="s">
        <v>622</v>
      </c>
      <c r="F346" s="56">
        <v>1019.37</v>
      </c>
    </row>
    <row r="347" customHeight="1" spans="1:6">
      <c r="A347" s="57" t="str">
        <f t="shared" si="17"/>
        <v>204</v>
      </c>
      <c r="B347" s="57" t="str">
        <f t="shared" si="15"/>
        <v>06</v>
      </c>
      <c r="C347" s="57" t="str">
        <f t="shared" si="16"/>
        <v>01</v>
      </c>
      <c r="D347" s="58" t="s">
        <v>623</v>
      </c>
      <c r="E347" s="55" t="s">
        <v>74</v>
      </c>
      <c r="F347" s="56">
        <v>939.37</v>
      </c>
    </row>
    <row r="348" customHeight="1" spans="1:6">
      <c r="A348" s="57" t="str">
        <f t="shared" si="17"/>
        <v>204</v>
      </c>
      <c r="B348" s="57" t="str">
        <f t="shared" si="15"/>
        <v>06</v>
      </c>
      <c r="C348" s="57" t="str">
        <f t="shared" si="16"/>
        <v>02</v>
      </c>
      <c r="D348" s="58" t="s">
        <v>624</v>
      </c>
      <c r="E348" s="55" t="s">
        <v>185</v>
      </c>
      <c r="F348" s="56">
        <v>80</v>
      </c>
    </row>
    <row r="349" customHeight="1" spans="1:6">
      <c r="A349" s="57" t="str">
        <f t="shared" si="17"/>
        <v>204</v>
      </c>
      <c r="B349" s="57" t="str">
        <f t="shared" si="15"/>
        <v>06</v>
      </c>
      <c r="C349" s="57" t="str">
        <f t="shared" si="16"/>
        <v>03</v>
      </c>
      <c r="D349" s="58" t="s">
        <v>625</v>
      </c>
      <c r="E349" s="55" t="s">
        <v>78</v>
      </c>
      <c r="F349" s="61"/>
    </row>
    <row r="350" customHeight="1" spans="1:6">
      <c r="A350" s="57" t="str">
        <f t="shared" si="17"/>
        <v>204</v>
      </c>
      <c r="B350" s="57" t="str">
        <f t="shared" si="15"/>
        <v>06</v>
      </c>
      <c r="C350" s="57" t="str">
        <f t="shared" si="16"/>
        <v>04</v>
      </c>
      <c r="D350" s="58" t="s">
        <v>626</v>
      </c>
      <c r="E350" s="55" t="s">
        <v>627</v>
      </c>
      <c r="F350" s="61"/>
    </row>
    <row r="351" customHeight="1" spans="1:6">
      <c r="A351" s="57" t="str">
        <f t="shared" si="17"/>
        <v>204</v>
      </c>
      <c r="B351" s="57" t="str">
        <f t="shared" si="15"/>
        <v>06</v>
      </c>
      <c r="C351" s="57" t="str">
        <f t="shared" si="16"/>
        <v>05</v>
      </c>
      <c r="D351" s="58" t="s">
        <v>628</v>
      </c>
      <c r="E351" s="55" t="s">
        <v>629</v>
      </c>
      <c r="F351" s="61"/>
    </row>
    <row r="352" customHeight="1" spans="1:6">
      <c r="A352" s="57" t="str">
        <f t="shared" si="17"/>
        <v>204</v>
      </c>
      <c r="B352" s="57" t="str">
        <f t="shared" si="15"/>
        <v>06</v>
      </c>
      <c r="C352" s="57" t="str">
        <f t="shared" si="16"/>
        <v>06</v>
      </c>
      <c r="D352" s="58" t="s">
        <v>630</v>
      </c>
      <c r="E352" s="55" t="s">
        <v>631</v>
      </c>
      <c r="F352" s="61"/>
    </row>
    <row r="353" customHeight="1" spans="1:6">
      <c r="A353" s="57" t="str">
        <f t="shared" si="17"/>
        <v>204</v>
      </c>
      <c r="B353" s="57" t="str">
        <f t="shared" si="15"/>
        <v>06</v>
      </c>
      <c r="C353" s="57" t="str">
        <f t="shared" si="16"/>
        <v>07</v>
      </c>
      <c r="D353" s="58" t="s">
        <v>632</v>
      </c>
      <c r="E353" s="55" t="s">
        <v>633</v>
      </c>
      <c r="F353" s="61"/>
    </row>
    <row r="354" customHeight="1" spans="1:6">
      <c r="A354" s="57" t="str">
        <f t="shared" si="17"/>
        <v>204</v>
      </c>
      <c r="B354" s="57" t="str">
        <f t="shared" si="15"/>
        <v>06</v>
      </c>
      <c r="C354" s="57" t="str">
        <f t="shared" si="16"/>
        <v>08</v>
      </c>
      <c r="D354" s="58" t="s">
        <v>634</v>
      </c>
      <c r="E354" s="55" t="s">
        <v>635</v>
      </c>
      <c r="F354" s="61"/>
    </row>
    <row r="355" customHeight="1" spans="1:6">
      <c r="A355" s="57" t="str">
        <f t="shared" si="17"/>
        <v>204</v>
      </c>
      <c r="B355" s="57" t="str">
        <f t="shared" si="15"/>
        <v>06</v>
      </c>
      <c r="C355" s="57" t="str">
        <f t="shared" si="16"/>
        <v>09</v>
      </c>
      <c r="D355" s="58" t="s">
        <v>636</v>
      </c>
      <c r="E355" s="55" t="s">
        <v>637</v>
      </c>
      <c r="F355" s="61"/>
    </row>
    <row r="356" customHeight="1" spans="1:6">
      <c r="A356" s="57" t="str">
        <f t="shared" si="17"/>
        <v>204</v>
      </c>
      <c r="B356" s="57" t="str">
        <f t="shared" si="15"/>
        <v>06</v>
      </c>
      <c r="C356" s="57" t="str">
        <f t="shared" si="16"/>
        <v>10</v>
      </c>
      <c r="D356" s="58" t="s">
        <v>638</v>
      </c>
      <c r="E356" s="55" t="s">
        <v>639</v>
      </c>
      <c r="F356" s="61"/>
    </row>
    <row r="357" customHeight="1" spans="1:6">
      <c r="A357" s="57" t="str">
        <f t="shared" si="17"/>
        <v>204</v>
      </c>
      <c r="B357" s="57" t="str">
        <f t="shared" si="15"/>
        <v>06</v>
      </c>
      <c r="C357" s="57" t="str">
        <f t="shared" si="16"/>
        <v>11</v>
      </c>
      <c r="D357" s="58" t="s">
        <v>640</v>
      </c>
      <c r="E357" s="55" t="s">
        <v>641</v>
      </c>
      <c r="F357" s="61"/>
    </row>
    <row r="358" customHeight="1" spans="1:6">
      <c r="A358" s="57" t="str">
        <f t="shared" si="17"/>
        <v>204</v>
      </c>
      <c r="B358" s="57" t="str">
        <f t="shared" si="15"/>
        <v>06</v>
      </c>
      <c r="C358" s="57" t="str">
        <f t="shared" si="16"/>
        <v>12</v>
      </c>
      <c r="D358" s="58" t="s">
        <v>642</v>
      </c>
      <c r="E358" s="55" t="s">
        <v>643</v>
      </c>
      <c r="F358" s="61"/>
    </row>
    <row r="359" customHeight="1" spans="1:6">
      <c r="A359" s="57" t="str">
        <f t="shared" si="17"/>
        <v>204</v>
      </c>
      <c r="B359" s="57" t="str">
        <f t="shared" si="15"/>
        <v>06</v>
      </c>
      <c r="C359" s="57" t="str">
        <f t="shared" si="16"/>
        <v>13</v>
      </c>
      <c r="D359" s="58" t="s">
        <v>644</v>
      </c>
      <c r="E359" s="55" t="s">
        <v>175</v>
      </c>
      <c r="F359" s="61"/>
    </row>
    <row r="360" customHeight="1" spans="1:6">
      <c r="A360" s="57" t="str">
        <f t="shared" si="17"/>
        <v>204</v>
      </c>
      <c r="B360" s="57" t="str">
        <f t="shared" si="15"/>
        <v>06</v>
      </c>
      <c r="C360" s="57" t="str">
        <f t="shared" si="16"/>
        <v>50</v>
      </c>
      <c r="D360" s="58" t="s">
        <v>645</v>
      </c>
      <c r="E360" s="55" t="s">
        <v>92</v>
      </c>
      <c r="F360" s="61"/>
    </row>
    <row r="361" customHeight="1" spans="1:6">
      <c r="A361" s="57" t="str">
        <f t="shared" si="17"/>
        <v>204</v>
      </c>
      <c r="B361" s="57" t="str">
        <f t="shared" si="15"/>
        <v>06</v>
      </c>
      <c r="C361" s="57" t="str">
        <f t="shared" si="16"/>
        <v>99</v>
      </c>
      <c r="D361" s="58" t="s">
        <v>646</v>
      </c>
      <c r="E361" s="55" t="s">
        <v>647</v>
      </c>
      <c r="F361" s="61"/>
    </row>
    <row r="362" customHeight="1" spans="1:6">
      <c r="A362" s="57" t="str">
        <f t="shared" si="17"/>
        <v>204</v>
      </c>
      <c r="B362" s="57" t="str">
        <f t="shared" si="15"/>
        <v>07</v>
      </c>
      <c r="C362" s="57" t="str">
        <f t="shared" si="16"/>
        <v/>
      </c>
      <c r="D362" s="62" t="s">
        <v>648</v>
      </c>
      <c r="E362" s="63" t="s">
        <v>649</v>
      </c>
      <c r="F362" s="64"/>
    </row>
    <row r="363" customHeight="1" spans="1:6">
      <c r="A363" s="57" t="str">
        <f t="shared" si="17"/>
        <v>204</v>
      </c>
      <c r="B363" s="57" t="str">
        <f t="shared" si="15"/>
        <v>07</v>
      </c>
      <c r="C363" s="57" t="str">
        <f t="shared" si="16"/>
        <v>01</v>
      </c>
      <c r="D363" s="58" t="s">
        <v>650</v>
      </c>
      <c r="E363" s="55" t="s">
        <v>461</v>
      </c>
      <c r="F363" s="61"/>
    </row>
    <row r="364" customHeight="1" spans="1:6">
      <c r="A364" s="57" t="str">
        <f t="shared" si="17"/>
        <v>204</v>
      </c>
      <c r="B364" s="57" t="str">
        <f t="shared" si="15"/>
        <v>07</v>
      </c>
      <c r="C364" s="57" t="str">
        <f t="shared" si="16"/>
        <v>02</v>
      </c>
      <c r="D364" s="58" t="s">
        <v>651</v>
      </c>
      <c r="E364" s="55" t="s">
        <v>76</v>
      </c>
      <c r="F364" s="61"/>
    </row>
    <row r="365" customHeight="1" spans="1:6">
      <c r="A365" s="57" t="str">
        <f t="shared" si="17"/>
        <v>204</v>
      </c>
      <c r="B365" s="57" t="str">
        <f t="shared" si="15"/>
        <v>07</v>
      </c>
      <c r="C365" s="57" t="str">
        <f t="shared" si="16"/>
        <v>03</v>
      </c>
      <c r="D365" s="58" t="s">
        <v>652</v>
      </c>
      <c r="E365" s="55" t="s">
        <v>78</v>
      </c>
      <c r="F365" s="61"/>
    </row>
    <row r="366" customHeight="1" spans="1:6">
      <c r="A366" s="57" t="str">
        <f t="shared" si="17"/>
        <v>204</v>
      </c>
      <c r="B366" s="57" t="str">
        <f t="shared" si="15"/>
        <v>07</v>
      </c>
      <c r="C366" s="57" t="str">
        <f t="shared" si="16"/>
        <v>04</v>
      </c>
      <c r="D366" s="58" t="s">
        <v>653</v>
      </c>
      <c r="E366" s="55" t="s">
        <v>654</v>
      </c>
      <c r="F366" s="61"/>
    </row>
    <row r="367" customHeight="1" spans="1:6">
      <c r="A367" s="57" t="str">
        <f t="shared" si="17"/>
        <v>204</v>
      </c>
      <c r="B367" s="57" t="str">
        <f t="shared" si="15"/>
        <v>07</v>
      </c>
      <c r="C367" s="57" t="str">
        <f t="shared" si="16"/>
        <v>05</v>
      </c>
      <c r="D367" s="58" t="s">
        <v>655</v>
      </c>
      <c r="E367" s="55" t="s">
        <v>656</v>
      </c>
      <c r="F367" s="61"/>
    </row>
    <row r="368" customHeight="1" spans="1:6">
      <c r="A368" s="57" t="str">
        <f t="shared" si="17"/>
        <v>204</v>
      </c>
      <c r="B368" s="57" t="str">
        <f t="shared" si="15"/>
        <v>07</v>
      </c>
      <c r="C368" s="57" t="str">
        <f t="shared" si="16"/>
        <v>06</v>
      </c>
      <c r="D368" s="58" t="s">
        <v>657</v>
      </c>
      <c r="E368" s="55" t="s">
        <v>658</v>
      </c>
      <c r="F368" s="61"/>
    </row>
    <row r="369" customHeight="1" spans="1:6">
      <c r="A369" s="57" t="str">
        <f t="shared" si="17"/>
        <v>204</v>
      </c>
      <c r="B369" s="57" t="str">
        <f t="shared" si="15"/>
        <v>07</v>
      </c>
      <c r="C369" s="57" t="str">
        <f t="shared" si="16"/>
        <v>07</v>
      </c>
      <c r="D369" s="58" t="s">
        <v>659</v>
      </c>
      <c r="E369" s="55" t="s">
        <v>175</v>
      </c>
      <c r="F369" s="61"/>
    </row>
    <row r="370" customHeight="1" spans="1:6">
      <c r="A370" s="57" t="str">
        <f t="shared" si="17"/>
        <v>204</v>
      </c>
      <c r="B370" s="57" t="str">
        <f t="shared" si="15"/>
        <v>07</v>
      </c>
      <c r="C370" s="57" t="str">
        <f t="shared" si="16"/>
        <v>50</v>
      </c>
      <c r="D370" s="58" t="s">
        <v>660</v>
      </c>
      <c r="E370" s="55" t="s">
        <v>92</v>
      </c>
      <c r="F370" s="61"/>
    </row>
    <row r="371" customHeight="1" spans="1:6">
      <c r="A371" s="57" t="str">
        <f t="shared" si="17"/>
        <v>204</v>
      </c>
      <c r="B371" s="57" t="str">
        <f t="shared" si="15"/>
        <v>07</v>
      </c>
      <c r="C371" s="57" t="str">
        <f t="shared" si="16"/>
        <v>99</v>
      </c>
      <c r="D371" s="58" t="s">
        <v>661</v>
      </c>
      <c r="E371" s="55" t="s">
        <v>662</v>
      </c>
      <c r="F371" s="61"/>
    </row>
    <row r="372" customHeight="1" spans="1:6">
      <c r="A372" s="57" t="str">
        <f t="shared" si="17"/>
        <v>204</v>
      </c>
      <c r="B372" s="57" t="str">
        <f t="shared" si="15"/>
        <v>08</v>
      </c>
      <c r="C372" s="57" t="str">
        <f t="shared" si="16"/>
        <v/>
      </c>
      <c r="D372" s="62" t="s">
        <v>663</v>
      </c>
      <c r="E372" s="63" t="s">
        <v>664</v>
      </c>
      <c r="F372" s="64"/>
    </row>
    <row r="373" customHeight="1" spans="1:6">
      <c r="A373" s="57" t="str">
        <f t="shared" si="17"/>
        <v>204</v>
      </c>
      <c r="B373" s="57" t="str">
        <f t="shared" si="15"/>
        <v>08</v>
      </c>
      <c r="C373" s="57" t="str">
        <f t="shared" si="16"/>
        <v>01</v>
      </c>
      <c r="D373" s="58" t="s">
        <v>665</v>
      </c>
      <c r="E373" s="55" t="s">
        <v>461</v>
      </c>
      <c r="F373" s="61"/>
    </row>
    <row r="374" customHeight="1" spans="1:6">
      <c r="A374" s="57" t="str">
        <f t="shared" si="17"/>
        <v>204</v>
      </c>
      <c r="B374" s="57" t="str">
        <f t="shared" si="15"/>
        <v>08</v>
      </c>
      <c r="C374" s="57" t="str">
        <f t="shared" si="16"/>
        <v>02</v>
      </c>
      <c r="D374" s="58" t="s">
        <v>666</v>
      </c>
      <c r="E374" s="55" t="s">
        <v>76</v>
      </c>
      <c r="F374" s="61"/>
    </row>
    <row r="375" customHeight="1" spans="1:6">
      <c r="A375" s="57" t="str">
        <f t="shared" si="17"/>
        <v>204</v>
      </c>
      <c r="B375" s="57" t="str">
        <f t="shared" si="15"/>
        <v>08</v>
      </c>
      <c r="C375" s="57" t="str">
        <f t="shared" si="16"/>
        <v>03</v>
      </c>
      <c r="D375" s="58" t="s">
        <v>667</v>
      </c>
      <c r="E375" s="55" t="s">
        <v>78</v>
      </c>
      <c r="F375" s="61"/>
    </row>
    <row r="376" customHeight="1" spans="1:6">
      <c r="A376" s="57" t="str">
        <f t="shared" si="17"/>
        <v>204</v>
      </c>
      <c r="B376" s="57" t="str">
        <f t="shared" si="15"/>
        <v>08</v>
      </c>
      <c r="C376" s="57" t="str">
        <f t="shared" si="16"/>
        <v>04</v>
      </c>
      <c r="D376" s="58" t="s">
        <v>668</v>
      </c>
      <c r="E376" s="55" t="s">
        <v>669</v>
      </c>
      <c r="F376" s="61"/>
    </row>
    <row r="377" customHeight="1" spans="1:6">
      <c r="A377" s="57" t="str">
        <f t="shared" si="17"/>
        <v>204</v>
      </c>
      <c r="B377" s="57" t="str">
        <f t="shared" si="15"/>
        <v>08</v>
      </c>
      <c r="C377" s="57" t="str">
        <f t="shared" si="16"/>
        <v>05</v>
      </c>
      <c r="D377" s="58" t="s">
        <v>670</v>
      </c>
      <c r="E377" s="55" t="s">
        <v>671</v>
      </c>
      <c r="F377" s="61"/>
    </row>
    <row r="378" customHeight="1" spans="1:6">
      <c r="A378" s="57" t="str">
        <f t="shared" si="17"/>
        <v>204</v>
      </c>
      <c r="B378" s="57" t="str">
        <f t="shared" si="15"/>
        <v>08</v>
      </c>
      <c r="C378" s="57" t="str">
        <f t="shared" si="16"/>
        <v>06</v>
      </c>
      <c r="D378" s="58" t="s">
        <v>672</v>
      </c>
      <c r="E378" s="55" t="s">
        <v>673</v>
      </c>
      <c r="F378" s="61"/>
    </row>
    <row r="379" customHeight="1" spans="1:6">
      <c r="A379" s="57" t="str">
        <f t="shared" si="17"/>
        <v>204</v>
      </c>
      <c r="B379" s="57" t="str">
        <f t="shared" si="15"/>
        <v>08</v>
      </c>
      <c r="C379" s="57" t="str">
        <f t="shared" si="16"/>
        <v>07</v>
      </c>
      <c r="D379" s="58" t="s">
        <v>674</v>
      </c>
      <c r="E379" s="55" t="s">
        <v>175</v>
      </c>
      <c r="F379" s="61"/>
    </row>
    <row r="380" customHeight="1" spans="1:6">
      <c r="A380" s="57" t="str">
        <f t="shared" si="17"/>
        <v>204</v>
      </c>
      <c r="B380" s="57" t="str">
        <f t="shared" si="15"/>
        <v>08</v>
      </c>
      <c r="C380" s="57" t="str">
        <f t="shared" si="16"/>
        <v>50</v>
      </c>
      <c r="D380" s="58" t="s">
        <v>675</v>
      </c>
      <c r="E380" s="55" t="s">
        <v>92</v>
      </c>
      <c r="F380" s="61"/>
    </row>
    <row r="381" customHeight="1" spans="1:6">
      <c r="A381" s="57" t="str">
        <f t="shared" si="17"/>
        <v>204</v>
      </c>
      <c r="B381" s="57" t="str">
        <f t="shared" si="15"/>
        <v>08</v>
      </c>
      <c r="C381" s="57" t="str">
        <f t="shared" si="16"/>
        <v>99</v>
      </c>
      <c r="D381" s="58" t="s">
        <v>676</v>
      </c>
      <c r="E381" s="55" t="s">
        <v>677</v>
      </c>
      <c r="F381" s="61"/>
    </row>
    <row r="382" customHeight="1" spans="1:6">
      <c r="A382" s="57" t="str">
        <f t="shared" si="17"/>
        <v>204</v>
      </c>
      <c r="B382" s="57" t="str">
        <f t="shared" si="15"/>
        <v>09</v>
      </c>
      <c r="C382" s="57" t="str">
        <f t="shared" si="16"/>
        <v/>
      </c>
      <c r="D382" s="62" t="s">
        <v>678</v>
      </c>
      <c r="E382" s="63" t="s">
        <v>679</v>
      </c>
      <c r="F382" s="64"/>
    </row>
    <row r="383" customHeight="1" spans="1:6">
      <c r="A383" s="57" t="str">
        <f t="shared" si="17"/>
        <v>204</v>
      </c>
      <c r="B383" s="57" t="str">
        <f t="shared" si="15"/>
        <v>09</v>
      </c>
      <c r="C383" s="57" t="str">
        <f t="shared" si="16"/>
        <v>01</v>
      </c>
      <c r="D383" s="58" t="s">
        <v>680</v>
      </c>
      <c r="E383" s="55" t="s">
        <v>74</v>
      </c>
      <c r="F383" s="61"/>
    </row>
    <row r="384" customHeight="1" spans="1:6">
      <c r="A384" s="57" t="str">
        <f t="shared" si="17"/>
        <v>204</v>
      </c>
      <c r="B384" s="57" t="str">
        <f t="shared" si="15"/>
        <v>09</v>
      </c>
      <c r="C384" s="57" t="str">
        <f t="shared" si="16"/>
        <v>02</v>
      </c>
      <c r="D384" s="66">
        <v>2040902</v>
      </c>
      <c r="E384" s="55" t="s">
        <v>185</v>
      </c>
      <c r="F384" s="61"/>
    </row>
    <row r="385" customHeight="1" spans="1:6">
      <c r="A385" s="57" t="str">
        <f t="shared" si="17"/>
        <v>204</v>
      </c>
      <c r="B385" s="57" t="str">
        <f t="shared" si="15"/>
        <v>09</v>
      </c>
      <c r="C385" s="57" t="str">
        <f t="shared" si="16"/>
        <v>03</v>
      </c>
      <c r="D385" s="58" t="s">
        <v>681</v>
      </c>
      <c r="E385" s="55" t="s">
        <v>78</v>
      </c>
      <c r="F385" s="61"/>
    </row>
    <row r="386" customHeight="1" spans="1:6">
      <c r="A386" s="57" t="str">
        <f t="shared" si="17"/>
        <v>204</v>
      </c>
      <c r="B386" s="57" t="str">
        <f t="shared" si="15"/>
        <v>09</v>
      </c>
      <c r="C386" s="57" t="str">
        <f t="shared" si="16"/>
        <v>04</v>
      </c>
      <c r="D386" s="58" t="s">
        <v>682</v>
      </c>
      <c r="E386" s="55" t="s">
        <v>683</v>
      </c>
      <c r="F386" s="61"/>
    </row>
    <row r="387" customHeight="1" spans="1:6">
      <c r="A387" s="57" t="str">
        <f t="shared" si="17"/>
        <v>204</v>
      </c>
      <c r="B387" s="57" t="str">
        <f t="shared" si="15"/>
        <v>09</v>
      </c>
      <c r="C387" s="57" t="str">
        <f t="shared" si="16"/>
        <v>05</v>
      </c>
      <c r="D387" s="58" t="s">
        <v>684</v>
      </c>
      <c r="E387" s="55" t="s">
        <v>685</v>
      </c>
      <c r="F387" s="61"/>
    </row>
    <row r="388" customHeight="1" spans="1:6">
      <c r="A388" s="57" t="str">
        <f t="shared" si="17"/>
        <v>204</v>
      </c>
      <c r="B388" s="57" t="str">
        <f t="shared" si="15"/>
        <v>09</v>
      </c>
      <c r="C388" s="57" t="str">
        <f t="shared" si="16"/>
        <v>50</v>
      </c>
      <c r="D388" s="58" t="s">
        <v>686</v>
      </c>
      <c r="E388" s="55" t="s">
        <v>92</v>
      </c>
      <c r="F388" s="61"/>
    </row>
    <row r="389" customHeight="1" spans="1:6">
      <c r="A389" s="57" t="str">
        <f t="shared" si="17"/>
        <v>204</v>
      </c>
      <c r="B389" s="57" t="str">
        <f t="shared" si="15"/>
        <v>09</v>
      </c>
      <c r="C389" s="57" t="str">
        <f t="shared" si="16"/>
        <v>99</v>
      </c>
      <c r="D389" s="58" t="s">
        <v>687</v>
      </c>
      <c r="E389" s="55" t="s">
        <v>688</v>
      </c>
      <c r="F389" s="61"/>
    </row>
    <row r="390" customHeight="1" spans="1:6">
      <c r="A390" s="57" t="str">
        <f t="shared" si="17"/>
        <v>204</v>
      </c>
      <c r="B390" s="57" t="str">
        <f t="shared" si="15"/>
        <v>10</v>
      </c>
      <c r="C390" s="57" t="str">
        <f t="shared" si="16"/>
        <v/>
      </c>
      <c r="D390" s="62" t="s">
        <v>689</v>
      </c>
      <c r="E390" s="63" t="s">
        <v>690</v>
      </c>
      <c r="F390" s="64"/>
    </row>
    <row r="391" customHeight="1" spans="1:6">
      <c r="A391" s="57" t="str">
        <f t="shared" si="17"/>
        <v>204</v>
      </c>
      <c r="B391" s="57" t="str">
        <f t="shared" si="15"/>
        <v>10</v>
      </c>
      <c r="C391" s="57" t="str">
        <f t="shared" si="16"/>
        <v>01</v>
      </c>
      <c r="D391" s="58" t="s">
        <v>691</v>
      </c>
      <c r="E391" s="55" t="s">
        <v>461</v>
      </c>
      <c r="F391" s="61"/>
    </row>
    <row r="392" customHeight="1" spans="1:6">
      <c r="A392" s="57" t="str">
        <f t="shared" si="17"/>
        <v>204</v>
      </c>
      <c r="B392" s="57" t="str">
        <f t="shared" ref="B392:B455" si="18">MID(D392,4,2)</f>
        <v>10</v>
      </c>
      <c r="C392" s="57" t="str">
        <f t="shared" ref="C392:C455" si="19">MID(D392,6,2)</f>
        <v>02</v>
      </c>
      <c r="D392" s="58" t="s">
        <v>692</v>
      </c>
      <c r="E392" s="55" t="s">
        <v>76</v>
      </c>
      <c r="F392" s="61"/>
    </row>
    <row r="393" customHeight="1" spans="1:6">
      <c r="A393" s="57" t="str">
        <f t="shared" si="17"/>
        <v>204</v>
      </c>
      <c r="B393" s="57" t="str">
        <f t="shared" si="18"/>
        <v>10</v>
      </c>
      <c r="C393" s="57" t="str">
        <f t="shared" si="19"/>
        <v>06</v>
      </c>
      <c r="D393" s="58" t="s">
        <v>693</v>
      </c>
      <c r="E393" s="55" t="s">
        <v>175</v>
      </c>
      <c r="F393" s="61"/>
    </row>
    <row r="394" customHeight="1" spans="1:6">
      <c r="A394" s="57" t="str">
        <f t="shared" ref="A394:A457" si="20">MID(D394,1,3)</f>
        <v>204</v>
      </c>
      <c r="B394" s="57" t="str">
        <f t="shared" si="18"/>
        <v>10</v>
      </c>
      <c r="C394" s="57" t="str">
        <f t="shared" si="19"/>
        <v>07</v>
      </c>
      <c r="D394" s="58" t="s">
        <v>694</v>
      </c>
      <c r="E394" s="55" t="s">
        <v>695</v>
      </c>
      <c r="F394" s="61"/>
    </row>
    <row r="395" customHeight="1" spans="1:6">
      <c r="A395" s="57" t="str">
        <f t="shared" si="20"/>
        <v>204</v>
      </c>
      <c r="B395" s="57" t="str">
        <f t="shared" si="18"/>
        <v>10</v>
      </c>
      <c r="C395" s="57" t="str">
        <f t="shared" si="19"/>
        <v>99</v>
      </c>
      <c r="D395" s="58" t="s">
        <v>696</v>
      </c>
      <c r="E395" s="55" t="s">
        <v>697</v>
      </c>
      <c r="F395" s="61"/>
    </row>
    <row r="396" customHeight="1" spans="1:6">
      <c r="A396" s="57" t="str">
        <f t="shared" si="20"/>
        <v>204</v>
      </c>
      <c r="B396" s="57" t="str">
        <f t="shared" si="18"/>
        <v>99</v>
      </c>
      <c r="C396" s="57" t="str">
        <f t="shared" si="19"/>
        <v/>
      </c>
      <c r="D396" s="58" t="s">
        <v>698</v>
      </c>
      <c r="E396" s="55" t="s">
        <v>699</v>
      </c>
      <c r="F396" s="56">
        <v>651.17</v>
      </c>
    </row>
    <row r="397" customHeight="1" spans="1:6">
      <c r="A397" s="57" t="str">
        <f t="shared" si="20"/>
        <v>204</v>
      </c>
      <c r="B397" s="57" t="str">
        <f t="shared" si="18"/>
        <v>99</v>
      </c>
      <c r="C397" s="57" t="str">
        <f t="shared" si="19"/>
        <v>99</v>
      </c>
      <c r="D397" s="66">
        <v>2049999</v>
      </c>
      <c r="E397" s="55" t="s">
        <v>700</v>
      </c>
      <c r="F397" s="56">
        <v>651.17</v>
      </c>
    </row>
    <row r="398" customHeight="1" spans="1:6">
      <c r="A398" s="57" t="str">
        <f t="shared" si="20"/>
        <v>205</v>
      </c>
      <c r="B398" s="57" t="str">
        <f t="shared" si="18"/>
        <v/>
      </c>
      <c r="C398" s="57" t="str">
        <f t="shared" si="19"/>
        <v/>
      </c>
      <c r="D398" s="58" t="s">
        <v>701</v>
      </c>
      <c r="E398" s="55" t="s">
        <v>702</v>
      </c>
      <c r="F398" s="56">
        <v>72603.58</v>
      </c>
    </row>
    <row r="399" customHeight="1" spans="1:6">
      <c r="A399" s="57" t="str">
        <f t="shared" si="20"/>
        <v>205</v>
      </c>
      <c r="B399" s="57" t="str">
        <f t="shared" si="18"/>
        <v>01</v>
      </c>
      <c r="C399" s="57" t="str">
        <f t="shared" si="19"/>
        <v/>
      </c>
      <c r="D399" s="58" t="s">
        <v>703</v>
      </c>
      <c r="E399" s="55" t="s">
        <v>704</v>
      </c>
      <c r="F399" s="56">
        <v>2280</v>
      </c>
    </row>
    <row r="400" customHeight="1" spans="1:6">
      <c r="A400" s="57" t="str">
        <f t="shared" si="20"/>
        <v>205</v>
      </c>
      <c r="B400" s="57" t="str">
        <f t="shared" si="18"/>
        <v>01</v>
      </c>
      <c r="C400" s="57" t="str">
        <f t="shared" si="19"/>
        <v>01</v>
      </c>
      <c r="D400" s="58" t="s">
        <v>705</v>
      </c>
      <c r="E400" s="55" t="s">
        <v>74</v>
      </c>
      <c r="F400" s="56">
        <v>2280</v>
      </c>
    </row>
    <row r="401" customHeight="1" spans="1:6">
      <c r="A401" s="57" t="str">
        <f t="shared" si="20"/>
        <v>205</v>
      </c>
      <c r="B401" s="57" t="str">
        <f t="shared" si="18"/>
        <v>01</v>
      </c>
      <c r="C401" s="57" t="str">
        <f t="shared" si="19"/>
        <v>02</v>
      </c>
      <c r="D401" s="58" t="s">
        <v>706</v>
      </c>
      <c r="E401" s="55" t="s">
        <v>185</v>
      </c>
      <c r="F401" s="61"/>
    </row>
    <row r="402" customHeight="1" spans="1:6">
      <c r="A402" s="57" t="str">
        <f t="shared" si="20"/>
        <v>205</v>
      </c>
      <c r="B402" s="57" t="str">
        <f t="shared" si="18"/>
        <v>01</v>
      </c>
      <c r="C402" s="57" t="str">
        <f t="shared" si="19"/>
        <v>03</v>
      </c>
      <c r="D402" s="58" t="s">
        <v>707</v>
      </c>
      <c r="E402" s="55" t="s">
        <v>78</v>
      </c>
      <c r="F402" s="61"/>
    </row>
    <row r="403" customHeight="1" spans="1:6">
      <c r="A403" s="57" t="str">
        <f t="shared" si="20"/>
        <v>205</v>
      </c>
      <c r="B403" s="57" t="str">
        <f t="shared" si="18"/>
        <v>01</v>
      </c>
      <c r="C403" s="57" t="str">
        <f t="shared" si="19"/>
        <v>99</v>
      </c>
      <c r="D403" s="58" t="s">
        <v>708</v>
      </c>
      <c r="E403" s="55" t="s">
        <v>709</v>
      </c>
      <c r="F403" s="61"/>
    </row>
    <row r="404" customHeight="1" spans="1:6">
      <c r="A404" s="57" t="str">
        <f t="shared" si="20"/>
        <v>205</v>
      </c>
      <c r="B404" s="57" t="str">
        <f t="shared" si="18"/>
        <v>02</v>
      </c>
      <c r="C404" s="57" t="str">
        <f t="shared" si="19"/>
        <v/>
      </c>
      <c r="D404" s="58" t="s">
        <v>710</v>
      </c>
      <c r="E404" s="55" t="s">
        <v>711</v>
      </c>
      <c r="F404" s="56">
        <v>61141.09</v>
      </c>
    </row>
    <row r="405" customHeight="1" spans="1:6">
      <c r="A405" s="57" t="str">
        <f t="shared" si="20"/>
        <v>205</v>
      </c>
      <c r="B405" s="57" t="str">
        <f t="shared" si="18"/>
        <v>02</v>
      </c>
      <c r="C405" s="57" t="str">
        <f t="shared" si="19"/>
        <v>01</v>
      </c>
      <c r="D405" s="58" t="s">
        <v>712</v>
      </c>
      <c r="E405" s="55" t="s">
        <v>713</v>
      </c>
      <c r="F405" s="56">
        <v>2419.99</v>
      </c>
    </row>
    <row r="406" customHeight="1" spans="1:6">
      <c r="A406" s="57" t="str">
        <f t="shared" si="20"/>
        <v>205</v>
      </c>
      <c r="B406" s="57" t="str">
        <f t="shared" si="18"/>
        <v>02</v>
      </c>
      <c r="C406" s="57" t="str">
        <f t="shared" si="19"/>
        <v>02</v>
      </c>
      <c r="D406" s="58" t="s">
        <v>714</v>
      </c>
      <c r="E406" s="55" t="s">
        <v>715</v>
      </c>
      <c r="F406" s="56">
        <v>13621.83</v>
      </c>
    </row>
    <row r="407" customHeight="1" spans="1:6">
      <c r="A407" s="57" t="str">
        <f t="shared" si="20"/>
        <v>205</v>
      </c>
      <c r="B407" s="57" t="str">
        <f t="shared" si="18"/>
        <v>02</v>
      </c>
      <c r="C407" s="57" t="str">
        <f t="shared" si="19"/>
        <v>03</v>
      </c>
      <c r="D407" s="58" t="s">
        <v>716</v>
      </c>
      <c r="E407" s="55" t="s">
        <v>717</v>
      </c>
      <c r="F407" s="56">
        <v>31868.38</v>
      </c>
    </row>
    <row r="408" customHeight="1" spans="1:6">
      <c r="A408" s="57" t="str">
        <f t="shared" si="20"/>
        <v>205</v>
      </c>
      <c r="B408" s="57" t="str">
        <f t="shared" si="18"/>
        <v>02</v>
      </c>
      <c r="C408" s="57" t="str">
        <f t="shared" si="19"/>
        <v>04</v>
      </c>
      <c r="D408" s="58" t="s">
        <v>718</v>
      </c>
      <c r="E408" s="55" t="s">
        <v>719</v>
      </c>
      <c r="F408" s="56">
        <v>10233.89</v>
      </c>
    </row>
    <row r="409" customHeight="1" spans="1:6">
      <c r="A409" s="57" t="str">
        <f t="shared" si="20"/>
        <v>205</v>
      </c>
      <c r="B409" s="57" t="str">
        <f t="shared" si="18"/>
        <v>02</v>
      </c>
      <c r="C409" s="57" t="str">
        <f t="shared" si="19"/>
        <v>05</v>
      </c>
      <c r="D409" s="58" t="s">
        <v>720</v>
      </c>
      <c r="E409" s="55" t="s">
        <v>721</v>
      </c>
      <c r="F409" s="61"/>
    </row>
    <row r="410" customHeight="1" spans="1:6">
      <c r="A410" s="57" t="str">
        <f t="shared" si="20"/>
        <v>205</v>
      </c>
      <c r="B410" s="57" t="str">
        <f t="shared" si="18"/>
        <v>02</v>
      </c>
      <c r="C410" s="57" t="str">
        <f t="shared" si="19"/>
        <v>06</v>
      </c>
      <c r="D410" s="58" t="s">
        <v>722</v>
      </c>
      <c r="E410" s="55" t="s">
        <v>723</v>
      </c>
      <c r="F410" s="61"/>
    </row>
    <row r="411" customHeight="1" spans="1:6">
      <c r="A411" s="57" t="str">
        <f t="shared" si="20"/>
        <v>205</v>
      </c>
      <c r="B411" s="57" t="str">
        <f t="shared" si="18"/>
        <v>02</v>
      </c>
      <c r="C411" s="57" t="str">
        <f t="shared" si="19"/>
        <v>07</v>
      </c>
      <c r="D411" s="58" t="s">
        <v>724</v>
      </c>
      <c r="E411" s="55" t="s">
        <v>725</v>
      </c>
      <c r="F411" s="61"/>
    </row>
    <row r="412" customHeight="1" spans="1:6">
      <c r="A412" s="57" t="str">
        <f t="shared" si="20"/>
        <v>205</v>
      </c>
      <c r="B412" s="57" t="str">
        <f t="shared" si="18"/>
        <v>02</v>
      </c>
      <c r="C412" s="57" t="str">
        <f t="shared" si="19"/>
        <v>99</v>
      </c>
      <c r="D412" s="58" t="s">
        <v>726</v>
      </c>
      <c r="E412" s="55" t="s">
        <v>727</v>
      </c>
      <c r="F412" s="56">
        <v>2997</v>
      </c>
    </row>
    <row r="413" customHeight="1" spans="1:6">
      <c r="A413" s="57" t="str">
        <f t="shared" si="20"/>
        <v>205</v>
      </c>
      <c r="B413" s="57" t="str">
        <f t="shared" si="18"/>
        <v>03</v>
      </c>
      <c r="C413" s="57" t="str">
        <f t="shared" si="19"/>
        <v/>
      </c>
      <c r="D413" s="58" t="s">
        <v>728</v>
      </c>
      <c r="E413" s="55" t="s">
        <v>729</v>
      </c>
      <c r="F413" s="56">
        <v>3408.61</v>
      </c>
    </row>
    <row r="414" customHeight="1" spans="1:6">
      <c r="A414" s="57" t="str">
        <f t="shared" si="20"/>
        <v>205</v>
      </c>
      <c r="B414" s="57" t="str">
        <f t="shared" si="18"/>
        <v>03</v>
      </c>
      <c r="C414" s="57" t="str">
        <f t="shared" si="19"/>
        <v>01</v>
      </c>
      <c r="D414" s="58" t="s">
        <v>730</v>
      </c>
      <c r="E414" s="55" t="s">
        <v>731</v>
      </c>
      <c r="F414" s="61"/>
    </row>
    <row r="415" customHeight="1" spans="1:6">
      <c r="A415" s="57" t="str">
        <f t="shared" si="20"/>
        <v>205</v>
      </c>
      <c r="B415" s="57" t="str">
        <f t="shared" si="18"/>
        <v>03</v>
      </c>
      <c r="C415" s="57" t="str">
        <f t="shared" si="19"/>
        <v>02</v>
      </c>
      <c r="D415" s="58" t="s">
        <v>732</v>
      </c>
      <c r="E415" s="55" t="s">
        <v>733</v>
      </c>
      <c r="F415" s="56">
        <v>3408.61</v>
      </c>
    </row>
    <row r="416" customHeight="1" spans="1:6">
      <c r="A416" s="57" t="str">
        <f t="shared" si="20"/>
        <v>205</v>
      </c>
      <c r="B416" s="57" t="str">
        <f t="shared" si="18"/>
        <v>03</v>
      </c>
      <c r="C416" s="57" t="str">
        <f t="shared" si="19"/>
        <v>03</v>
      </c>
      <c r="D416" s="58" t="s">
        <v>734</v>
      </c>
      <c r="E416" s="55" t="s">
        <v>735</v>
      </c>
      <c r="F416" s="61"/>
    </row>
    <row r="417" customHeight="1" spans="1:6">
      <c r="A417" s="57" t="str">
        <f t="shared" si="20"/>
        <v>205</v>
      </c>
      <c r="B417" s="57" t="str">
        <f t="shared" si="18"/>
        <v>03</v>
      </c>
      <c r="C417" s="57" t="str">
        <f t="shared" si="19"/>
        <v>04</v>
      </c>
      <c r="D417" s="58" t="s">
        <v>736</v>
      </c>
      <c r="E417" s="55" t="s">
        <v>737</v>
      </c>
      <c r="F417" s="61"/>
    </row>
    <row r="418" customHeight="1" spans="1:6">
      <c r="A418" s="57" t="str">
        <f t="shared" si="20"/>
        <v>205</v>
      </c>
      <c r="B418" s="57" t="str">
        <f t="shared" si="18"/>
        <v>03</v>
      </c>
      <c r="C418" s="57" t="str">
        <f t="shared" si="19"/>
        <v>05</v>
      </c>
      <c r="D418" s="58" t="s">
        <v>738</v>
      </c>
      <c r="E418" s="55" t="s">
        <v>739</v>
      </c>
      <c r="F418" s="61"/>
    </row>
    <row r="419" customHeight="1" spans="1:6">
      <c r="A419" s="57" t="str">
        <f t="shared" si="20"/>
        <v>205</v>
      </c>
      <c r="B419" s="57" t="str">
        <f t="shared" si="18"/>
        <v>03</v>
      </c>
      <c r="C419" s="57" t="str">
        <f t="shared" si="19"/>
        <v>99</v>
      </c>
      <c r="D419" s="58" t="s">
        <v>740</v>
      </c>
      <c r="E419" s="55" t="s">
        <v>741</v>
      </c>
      <c r="F419" s="61"/>
    </row>
    <row r="420" customHeight="1" spans="1:6">
      <c r="A420" s="57" t="str">
        <f t="shared" si="20"/>
        <v>205</v>
      </c>
      <c r="B420" s="57" t="str">
        <f t="shared" si="18"/>
        <v>04</v>
      </c>
      <c r="C420" s="57" t="str">
        <f t="shared" si="19"/>
        <v/>
      </c>
      <c r="D420" s="58" t="s">
        <v>742</v>
      </c>
      <c r="E420" s="55" t="s">
        <v>743</v>
      </c>
      <c r="F420" s="56">
        <v>146.26</v>
      </c>
    </row>
    <row r="421" customHeight="1" spans="1:6">
      <c r="A421" s="57" t="str">
        <f t="shared" si="20"/>
        <v>205</v>
      </c>
      <c r="B421" s="57" t="str">
        <f t="shared" si="18"/>
        <v>04</v>
      </c>
      <c r="C421" s="57" t="str">
        <f t="shared" si="19"/>
        <v>01</v>
      </c>
      <c r="D421" s="58" t="s">
        <v>744</v>
      </c>
      <c r="E421" s="55" t="s">
        <v>745</v>
      </c>
      <c r="F421" s="61"/>
    </row>
    <row r="422" customHeight="1" spans="1:6">
      <c r="A422" s="57" t="str">
        <f t="shared" si="20"/>
        <v>205</v>
      </c>
      <c r="B422" s="57" t="str">
        <f t="shared" si="18"/>
        <v>04</v>
      </c>
      <c r="C422" s="57" t="str">
        <f t="shared" si="19"/>
        <v>02</v>
      </c>
      <c r="D422" s="58" t="s">
        <v>746</v>
      </c>
      <c r="E422" s="55" t="s">
        <v>747</v>
      </c>
      <c r="F422" s="56"/>
    </row>
    <row r="423" customHeight="1" spans="1:6">
      <c r="A423" s="57" t="str">
        <f t="shared" si="20"/>
        <v>205</v>
      </c>
      <c r="B423" s="57" t="str">
        <f t="shared" si="18"/>
        <v>04</v>
      </c>
      <c r="C423" s="57" t="str">
        <f t="shared" si="19"/>
        <v>03</v>
      </c>
      <c r="D423" s="58" t="s">
        <v>748</v>
      </c>
      <c r="E423" s="55" t="s">
        <v>749</v>
      </c>
      <c r="F423" s="61"/>
    </row>
    <row r="424" customHeight="1" spans="1:6">
      <c r="A424" s="57" t="str">
        <f t="shared" si="20"/>
        <v>205</v>
      </c>
      <c r="B424" s="57" t="str">
        <f t="shared" si="18"/>
        <v>04</v>
      </c>
      <c r="C424" s="57" t="str">
        <f t="shared" si="19"/>
        <v>04</v>
      </c>
      <c r="D424" s="66">
        <v>2050404</v>
      </c>
      <c r="E424" s="55" t="s">
        <v>750</v>
      </c>
      <c r="F424" s="56">
        <v>146.26</v>
      </c>
    </row>
    <row r="425" customHeight="1" spans="1:6">
      <c r="A425" s="57" t="str">
        <f t="shared" si="20"/>
        <v>205</v>
      </c>
      <c r="B425" s="57" t="str">
        <f t="shared" si="18"/>
        <v>04</v>
      </c>
      <c r="C425" s="57" t="str">
        <f t="shared" si="19"/>
        <v>99</v>
      </c>
      <c r="D425" s="58" t="s">
        <v>751</v>
      </c>
      <c r="E425" s="55" t="s">
        <v>752</v>
      </c>
      <c r="F425" s="61"/>
    </row>
    <row r="426" customHeight="1" spans="1:6">
      <c r="A426" s="57" t="str">
        <f t="shared" si="20"/>
        <v>205</v>
      </c>
      <c r="B426" s="57" t="str">
        <f t="shared" si="18"/>
        <v>05</v>
      </c>
      <c r="C426" s="57" t="str">
        <f t="shared" si="19"/>
        <v/>
      </c>
      <c r="D426" s="62" t="s">
        <v>753</v>
      </c>
      <c r="E426" s="63" t="s">
        <v>754</v>
      </c>
      <c r="F426" s="64"/>
    </row>
    <row r="427" customHeight="1" spans="1:6">
      <c r="A427" s="57" t="str">
        <f t="shared" si="20"/>
        <v>205</v>
      </c>
      <c r="B427" s="57" t="str">
        <f t="shared" si="18"/>
        <v>05</v>
      </c>
      <c r="C427" s="57" t="str">
        <f t="shared" si="19"/>
        <v>01</v>
      </c>
      <c r="D427" s="58" t="s">
        <v>755</v>
      </c>
      <c r="E427" s="55" t="s">
        <v>756</v>
      </c>
      <c r="F427" s="61"/>
    </row>
    <row r="428" customHeight="1" spans="1:6">
      <c r="A428" s="57" t="str">
        <f t="shared" si="20"/>
        <v>205</v>
      </c>
      <c r="B428" s="57" t="str">
        <f t="shared" si="18"/>
        <v>05</v>
      </c>
      <c r="C428" s="57" t="str">
        <f t="shared" si="19"/>
        <v>02</v>
      </c>
      <c r="D428" s="58" t="s">
        <v>757</v>
      </c>
      <c r="E428" s="55" t="s">
        <v>758</v>
      </c>
      <c r="F428" s="61"/>
    </row>
    <row r="429" customHeight="1" spans="1:6">
      <c r="A429" s="57" t="str">
        <f t="shared" si="20"/>
        <v>205</v>
      </c>
      <c r="B429" s="57" t="str">
        <f t="shared" si="18"/>
        <v>05</v>
      </c>
      <c r="C429" s="57" t="str">
        <f t="shared" si="19"/>
        <v>99</v>
      </c>
      <c r="D429" s="58" t="s">
        <v>759</v>
      </c>
      <c r="E429" s="55" t="s">
        <v>760</v>
      </c>
      <c r="F429" s="61"/>
    </row>
    <row r="430" customHeight="1" spans="1:6">
      <c r="A430" s="57" t="str">
        <f t="shared" si="20"/>
        <v>205</v>
      </c>
      <c r="B430" s="57" t="str">
        <f t="shared" si="18"/>
        <v>06</v>
      </c>
      <c r="C430" s="57" t="str">
        <f t="shared" si="19"/>
        <v/>
      </c>
      <c r="D430" s="62" t="s">
        <v>761</v>
      </c>
      <c r="E430" s="63" t="s">
        <v>762</v>
      </c>
      <c r="F430" s="64"/>
    </row>
    <row r="431" customHeight="1" spans="1:6">
      <c r="A431" s="57" t="str">
        <f t="shared" si="20"/>
        <v>205</v>
      </c>
      <c r="B431" s="57" t="str">
        <f t="shared" si="18"/>
        <v>06</v>
      </c>
      <c r="C431" s="57" t="str">
        <f t="shared" si="19"/>
        <v>01</v>
      </c>
      <c r="D431" s="58" t="s">
        <v>763</v>
      </c>
      <c r="E431" s="55" t="s">
        <v>764</v>
      </c>
      <c r="F431" s="61"/>
    </row>
    <row r="432" customHeight="1" spans="1:6">
      <c r="A432" s="57" t="str">
        <f t="shared" si="20"/>
        <v>205</v>
      </c>
      <c r="B432" s="57" t="str">
        <f t="shared" si="18"/>
        <v>06</v>
      </c>
      <c r="C432" s="57" t="str">
        <f t="shared" si="19"/>
        <v>02</v>
      </c>
      <c r="D432" s="58" t="s">
        <v>765</v>
      </c>
      <c r="E432" s="55" t="s">
        <v>766</v>
      </c>
      <c r="F432" s="61"/>
    </row>
    <row r="433" customHeight="1" spans="1:6">
      <c r="A433" s="57" t="str">
        <f t="shared" si="20"/>
        <v>205</v>
      </c>
      <c r="B433" s="57" t="str">
        <f t="shared" si="18"/>
        <v>06</v>
      </c>
      <c r="C433" s="57" t="str">
        <f t="shared" si="19"/>
        <v>99</v>
      </c>
      <c r="D433" s="58" t="s">
        <v>767</v>
      </c>
      <c r="E433" s="55" t="s">
        <v>768</v>
      </c>
      <c r="F433" s="61"/>
    </row>
    <row r="434" customHeight="1" spans="1:6">
      <c r="A434" s="57" t="str">
        <f t="shared" si="20"/>
        <v>205</v>
      </c>
      <c r="B434" s="57" t="str">
        <f t="shared" si="18"/>
        <v>07</v>
      </c>
      <c r="C434" s="57" t="str">
        <f t="shared" si="19"/>
        <v/>
      </c>
      <c r="D434" s="58" t="s">
        <v>769</v>
      </c>
      <c r="E434" s="55" t="s">
        <v>770</v>
      </c>
      <c r="F434" s="56">
        <v>705.12</v>
      </c>
    </row>
    <row r="435" customHeight="1" spans="1:6">
      <c r="A435" s="57" t="str">
        <f t="shared" si="20"/>
        <v>205</v>
      </c>
      <c r="B435" s="57" t="str">
        <f t="shared" si="18"/>
        <v>07</v>
      </c>
      <c r="C435" s="57" t="str">
        <f t="shared" si="19"/>
        <v>01</v>
      </c>
      <c r="D435" s="58" t="s">
        <v>771</v>
      </c>
      <c r="E435" s="55" t="s">
        <v>772</v>
      </c>
      <c r="F435" s="56">
        <v>384.12</v>
      </c>
    </row>
    <row r="436" customHeight="1" spans="1:6">
      <c r="A436" s="57" t="str">
        <f t="shared" si="20"/>
        <v>205</v>
      </c>
      <c r="B436" s="57" t="str">
        <f t="shared" si="18"/>
        <v>07</v>
      </c>
      <c r="C436" s="57" t="str">
        <f t="shared" si="19"/>
        <v>02</v>
      </c>
      <c r="D436" s="58" t="s">
        <v>773</v>
      </c>
      <c r="E436" s="55" t="s">
        <v>774</v>
      </c>
      <c r="F436" s="61"/>
    </row>
    <row r="437" customHeight="1" spans="1:6">
      <c r="A437" s="57" t="str">
        <f t="shared" si="20"/>
        <v>205</v>
      </c>
      <c r="B437" s="57" t="str">
        <f t="shared" si="18"/>
        <v>07</v>
      </c>
      <c r="C437" s="57" t="str">
        <f t="shared" si="19"/>
        <v>99</v>
      </c>
      <c r="D437" s="58" t="s">
        <v>775</v>
      </c>
      <c r="E437" s="55" t="s">
        <v>776</v>
      </c>
      <c r="F437" s="56">
        <v>321</v>
      </c>
    </row>
    <row r="438" customHeight="1" spans="1:6">
      <c r="A438" s="57" t="str">
        <f t="shared" si="20"/>
        <v>205</v>
      </c>
      <c r="B438" s="57" t="str">
        <f t="shared" si="18"/>
        <v>08</v>
      </c>
      <c r="C438" s="57" t="str">
        <f t="shared" si="19"/>
        <v/>
      </c>
      <c r="D438" s="58" t="s">
        <v>777</v>
      </c>
      <c r="E438" s="55" t="s">
        <v>778</v>
      </c>
      <c r="F438" s="56">
        <v>393.5</v>
      </c>
    </row>
    <row r="439" customHeight="1" spans="1:6">
      <c r="A439" s="57" t="str">
        <f t="shared" si="20"/>
        <v>205</v>
      </c>
      <c r="B439" s="57" t="str">
        <f t="shared" si="18"/>
        <v>08</v>
      </c>
      <c r="C439" s="57" t="str">
        <f t="shared" si="19"/>
        <v>01</v>
      </c>
      <c r="D439" s="58" t="s">
        <v>779</v>
      </c>
      <c r="E439" s="55" t="s">
        <v>780</v>
      </c>
      <c r="F439" s="61"/>
    </row>
    <row r="440" customHeight="1" spans="1:6">
      <c r="A440" s="57" t="str">
        <f t="shared" si="20"/>
        <v>205</v>
      </c>
      <c r="B440" s="57" t="str">
        <f t="shared" si="18"/>
        <v>08</v>
      </c>
      <c r="C440" s="57" t="str">
        <f t="shared" si="19"/>
        <v>02</v>
      </c>
      <c r="D440" s="58" t="s">
        <v>781</v>
      </c>
      <c r="E440" s="55" t="s">
        <v>782</v>
      </c>
      <c r="F440" s="56">
        <v>393.5</v>
      </c>
    </row>
    <row r="441" customHeight="1" spans="1:6">
      <c r="A441" s="57" t="str">
        <f t="shared" si="20"/>
        <v>205</v>
      </c>
      <c r="B441" s="57" t="str">
        <f t="shared" si="18"/>
        <v>08</v>
      </c>
      <c r="C441" s="57" t="str">
        <f t="shared" si="19"/>
        <v>03</v>
      </c>
      <c r="D441" s="58" t="s">
        <v>783</v>
      </c>
      <c r="E441" s="55" t="s">
        <v>784</v>
      </c>
      <c r="F441" s="61"/>
    </row>
    <row r="442" customHeight="1" spans="1:6">
      <c r="A442" s="57" t="str">
        <f t="shared" si="20"/>
        <v>205</v>
      </c>
      <c r="B442" s="57" t="str">
        <f t="shared" si="18"/>
        <v>08</v>
      </c>
      <c r="C442" s="57" t="str">
        <f t="shared" si="19"/>
        <v>04</v>
      </c>
      <c r="D442" s="58" t="s">
        <v>785</v>
      </c>
      <c r="E442" s="55" t="s">
        <v>786</v>
      </c>
      <c r="F442" s="61"/>
    </row>
    <row r="443" customHeight="1" spans="1:6">
      <c r="A443" s="57" t="str">
        <f t="shared" si="20"/>
        <v>205</v>
      </c>
      <c r="B443" s="57" t="str">
        <f t="shared" si="18"/>
        <v>08</v>
      </c>
      <c r="C443" s="57" t="str">
        <f t="shared" si="19"/>
        <v>99</v>
      </c>
      <c r="D443" s="58" t="s">
        <v>787</v>
      </c>
      <c r="E443" s="55" t="s">
        <v>788</v>
      </c>
      <c r="F443" s="61"/>
    </row>
    <row r="444" customHeight="1" spans="1:6">
      <c r="A444" s="57" t="str">
        <f t="shared" si="20"/>
        <v>205</v>
      </c>
      <c r="B444" s="57" t="str">
        <f t="shared" si="18"/>
        <v>09</v>
      </c>
      <c r="C444" s="57" t="str">
        <f t="shared" si="19"/>
        <v/>
      </c>
      <c r="D444" s="58" t="s">
        <v>789</v>
      </c>
      <c r="E444" s="55" t="s">
        <v>790</v>
      </c>
      <c r="F444" s="56">
        <v>2000</v>
      </c>
    </row>
    <row r="445" customHeight="1" spans="1:6">
      <c r="A445" s="57" t="str">
        <f t="shared" si="20"/>
        <v>205</v>
      </c>
      <c r="B445" s="57" t="str">
        <f t="shared" si="18"/>
        <v>09</v>
      </c>
      <c r="C445" s="57" t="str">
        <f t="shared" si="19"/>
        <v>01</v>
      </c>
      <c r="D445" s="58" t="s">
        <v>791</v>
      </c>
      <c r="E445" s="55" t="s">
        <v>792</v>
      </c>
      <c r="F445" s="61"/>
    </row>
    <row r="446" customHeight="1" spans="1:6">
      <c r="A446" s="57" t="str">
        <f t="shared" si="20"/>
        <v>205</v>
      </c>
      <c r="B446" s="57" t="str">
        <f t="shared" si="18"/>
        <v>09</v>
      </c>
      <c r="C446" s="57" t="str">
        <f t="shared" si="19"/>
        <v>02</v>
      </c>
      <c r="D446" s="58" t="s">
        <v>793</v>
      </c>
      <c r="E446" s="55" t="s">
        <v>794</v>
      </c>
      <c r="F446" s="61"/>
    </row>
    <row r="447" customHeight="1" spans="1:6">
      <c r="A447" s="57" t="str">
        <f t="shared" si="20"/>
        <v>205</v>
      </c>
      <c r="B447" s="57" t="str">
        <f t="shared" si="18"/>
        <v>09</v>
      </c>
      <c r="C447" s="57" t="str">
        <f t="shared" si="19"/>
        <v>03</v>
      </c>
      <c r="D447" s="58" t="s">
        <v>795</v>
      </c>
      <c r="E447" s="55" t="s">
        <v>796</v>
      </c>
      <c r="F447" s="61"/>
    </row>
    <row r="448" customHeight="1" spans="1:6">
      <c r="A448" s="57" t="str">
        <f t="shared" si="20"/>
        <v>205</v>
      </c>
      <c r="B448" s="57" t="str">
        <f t="shared" si="18"/>
        <v>09</v>
      </c>
      <c r="C448" s="57" t="str">
        <f t="shared" si="19"/>
        <v>04</v>
      </c>
      <c r="D448" s="58" t="s">
        <v>797</v>
      </c>
      <c r="E448" s="55" t="s">
        <v>798</v>
      </c>
      <c r="F448" s="61"/>
    </row>
    <row r="449" customHeight="1" spans="1:6">
      <c r="A449" s="57" t="str">
        <f t="shared" si="20"/>
        <v>205</v>
      </c>
      <c r="B449" s="57" t="str">
        <f t="shared" si="18"/>
        <v>09</v>
      </c>
      <c r="C449" s="57" t="str">
        <f t="shared" si="19"/>
        <v>05</v>
      </c>
      <c r="D449" s="58" t="s">
        <v>799</v>
      </c>
      <c r="E449" s="55" t="s">
        <v>800</v>
      </c>
      <c r="F449" s="61"/>
    </row>
    <row r="450" customHeight="1" spans="1:6">
      <c r="A450" s="57" t="str">
        <f t="shared" si="20"/>
        <v>205</v>
      </c>
      <c r="B450" s="57" t="str">
        <f t="shared" si="18"/>
        <v>09</v>
      </c>
      <c r="C450" s="57" t="str">
        <f t="shared" si="19"/>
        <v>99</v>
      </c>
      <c r="D450" s="58" t="s">
        <v>801</v>
      </c>
      <c r="E450" s="55" t="s">
        <v>802</v>
      </c>
      <c r="F450" s="56">
        <v>2000</v>
      </c>
    </row>
    <row r="451" customHeight="1" spans="1:6">
      <c r="A451" s="57" t="str">
        <f t="shared" si="20"/>
        <v>205</v>
      </c>
      <c r="B451" s="57" t="str">
        <f t="shared" si="18"/>
        <v>99</v>
      </c>
      <c r="C451" s="57" t="str">
        <f t="shared" si="19"/>
        <v/>
      </c>
      <c r="D451" s="58" t="s">
        <v>803</v>
      </c>
      <c r="E451" s="55" t="s">
        <v>804</v>
      </c>
      <c r="F451" s="56">
        <v>2529</v>
      </c>
    </row>
    <row r="452" customHeight="1" spans="1:6">
      <c r="A452" s="57" t="str">
        <f t="shared" si="20"/>
        <v>205</v>
      </c>
      <c r="B452" s="57" t="str">
        <f t="shared" si="18"/>
        <v>99</v>
      </c>
      <c r="C452" s="57" t="str">
        <f t="shared" si="19"/>
        <v>99</v>
      </c>
      <c r="D452" s="58" t="s">
        <v>805</v>
      </c>
      <c r="E452" s="55" t="s">
        <v>806</v>
      </c>
      <c r="F452" s="56">
        <v>2529</v>
      </c>
    </row>
    <row r="453" customHeight="1" spans="1:6">
      <c r="A453" s="57" t="str">
        <f t="shared" si="20"/>
        <v>206</v>
      </c>
      <c r="B453" s="57" t="str">
        <f t="shared" si="18"/>
        <v/>
      </c>
      <c r="C453" s="57" t="str">
        <f t="shared" si="19"/>
        <v/>
      </c>
      <c r="D453" s="58" t="s">
        <v>807</v>
      </c>
      <c r="E453" s="55" t="s">
        <v>808</v>
      </c>
      <c r="F453" s="56">
        <v>3018</v>
      </c>
    </row>
    <row r="454" customHeight="1" spans="1:6">
      <c r="A454" s="57" t="str">
        <f t="shared" si="20"/>
        <v>206</v>
      </c>
      <c r="B454" s="57" t="str">
        <f t="shared" si="18"/>
        <v>01</v>
      </c>
      <c r="C454" s="57" t="str">
        <f t="shared" si="19"/>
        <v/>
      </c>
      <c r="D454" s="58" t="s">
        <v>809</v>
      </c>
      <c r="E454" s="55" t="s">
        <v>810</v>
      </c>
      <c r="F454" s="56">
        <v>213.91</v>
      </c>
    </row>
    <row r="455" customHeight="1" spans="1:6">
      <c r="A455" s="57" t="str">
        <f t="shared" si="20"/>
        <v>206</v>
      </c>
      <c r="B455" s="57" t="str">
        <f t="shared" si="18"/>
        <v>01</v>
      </c>
      <c r="C455" s="57" t="str">
        <f t="shared" si="19"/>
        <v>01</v>
      </c>
      <c r="D455" s="58" t="s">
        <v>811</v>
      </c>
      <c r="E455" s="55" t="s">
        <v>74</v>
      </c>
      <c r="F455" s="56">
        <v>213.91</v>
      </c>
    </row>
    <row r="456" customHeight="1" spans="1:6">
      <c r="A456" s="57" t="str">
        <f t="shared" si="20"/>
        <v>206</v>
      </c>
      <c r="B456" s="57" t="str">
        <f t="shared" ref="B456:B519" si="21">MID(D456,4,2)</f>
        <v>01</v>
      </c>
      <c r="C456" s="57" t="str">
        <f t="shared" ref="C456:C519" si="22">MID(D456,6,2)</f>
        <v>02</v>
      </c>
      <c r="D456" s="58" t="s">
        <v>812</v>
      </c>
      <c r="E456" s="55" t="s">
        <v>76</v>
      </c>
      <c r="F456" s="61"/>
    </row>
    <row r="457" customHeight="1" spans="1:6">
      <c r="A457" s="57" t="str">
        <f t="shared" si="20"/>
        <v>206</v>
      </c>
      <c r="B457" s="57" t="str">
        <f t="shared" si="21"/>
        <v>01</v>
      </c>
      <c r="C457" s="57" t="str">
        <f t="shared" si="22"/>
        <v>03</v>
      </c>
      <c r="D457" s="58" t="s">
        <v>813</v>
      </c>
      <c r="E457" s="55" t="s">
        <v>78</v>
      </c>
      <c r="F457" s="61"/>
    </row>
    <row r="458" customHeight="1" spans="1:6">
      <c r="A458" s="57" t="str">
        <f t="shared" ref="A458:A521" si="23">MID(D458,1,3)</f>
        <v>206</v>
      </c>
      <c r="B458" s="57" t="str">
        <f t="shared" si="21"/>
        <v>01</v>
      </c>
      <c r="C458" s="57" t="str">
        <f t="shared" si="22"/>
        <v>99</v>
      </c>
      <c r="D458" s="58" t="s">
        <v>814</v>
      </c>
      <c r="E458" s="55" t="s">
        <v>815</v>
      </c>
      <c r="F458" s="61"/>
    </row>
    <row r="459" customHeight="1" spans="1:6">
      <c r="A459" s="57" t="str">
        <f t="shared" si="23"/>
        <v>206</v>
      </c>
      <c r="B459" s="57" t="str">
        <f t="shared" si="21"/>
        <v>02</v>
      </c>
      <c r="C459" s="57" t="str">
        <f t="shared" si="22"/>
        <v/>
      </c>
      <c r="D459" s="62" t="s">
        <v>816</v>
      </c>
      <c r="E459" s="63" t="s">
        <v>817</v>
      </c>
      <c r="F459" s="64"/>
    </row>
    <row r="460" customHeight="1" spans="1:6">
      <c r="A460" s="57" t="str">
        <f t="shared" si="23"/>
        <v>206</v>
      </c>
      <c r="B460" s="57" t="str">
        <f t="shared" si="21"/>
        <v>02</v>
      </c>
      <c r="C460" s="57" t="str">
        <f t="shared" si="22"/>
        <v>01</v>
      </c>
      <c r="D460" s="58" t="s">
        <v>818</v>
      </c>
      <c r="E460" s="55" t="s">
        <v>819</v>
      </c>
      <c r="F460" s="61"/>
    </row>
    <row r="461" customHeight="1" spans="1:6">
      <c r="A461" s="57" t="str">
        <f t="shared" si="23"/>
        <v>206</v>
      </c>
      <c r="B461" s="57" t="str">
        <f t="shared" si="21"/>
        <v>02</v>
      </c>
      <c r="C461" s="57" t="str">
        <f t="shared" si="22"/>
        <v>02</v>
      </c>
      <c r="D461" s="58" t="s">
        <v>820</v>
      </c>
      <c r="E461" s="55" t="s">
        <v>821</v>
      </c>
      <c r="F461" s="61"/>
    </row>
    <row r="462" customHeight="1" spans="1:6">
      <c r="A462" s="57" t="str">
        <f t="shared" si="23"/>
        <v>206</v>
      </c>
      <c r="B462" s="57" t="str">
        <f t="shared" si="21"/>
        <v>02</v>
      </c>
      <c r="C462" s="57" t="str">
        <f t="shared" si="22"/>
        <v>03</v>
      </c>
      <c r="D462" s="58" t="s">
        <v>822</v>
      </c>
      <c r="E462" s="55" t="s">
        <v>823</v>
      </c>
      <c r="F462" s="61"/>
    </row>
    <row r="463" customHeight="1" spans="1:6">
      <c r="A463" s="57" t="str">
        <f t="shared" si="23"/>
        <v>206</v>
      </c>
      <c r="B463" s="57" t="str">
        <f t="shared" si="21"/>
        <v>02</v>
      </c>
      <c r="C463" s="57" t="str">
        <f t="shared" si="22"/>
        <v>04</v>
      </c>
      <c r="D463" s="58" t="s">
        <v>824</v>
      </c>
      <c r="E463" s="55" t="s">
        <v>825</v>
      </c>
      <c r="F463" s="61"/>
    </row>
    <row r="464" customHeight="1" spans="1:6">
      <c r="A464" s="57" t="str">
        <f t="shared" si="23"/>
        <v>206</v>
      </c>
      <c r="B464" s="57" t="str">
        <f t="shared" si="21"/>
        <v>02</v>
      </c>
      <c r="C464" s="57" t="str">
        <f t="shared" si="22"/>
        <v>05</v>
      </c>
      <c r="D464" s="58" t="s">
        <v>826</v>
      </c>
      <c r="E464" s="55" t="s">
        <v>827</v>
      </c>
      <c r="F464" s="61"/>
    </row>
    <row r="465" customHeight="1" spans="1:6">
      <c r="A465" s="57" t="str">
        <f t="shared" si="23"/>
        <v>206</v>
      </c>
      <c r="B465" s="57" t="str">
        <f t="shared" si="21"/>
        <v>02</v>
      </c>
      <c r="C465" s="57" t="str">
        <f t="shared" si="22"/>
        <v>06</v>
      </c>
      <c r="D465" s="58" t="s">
        <v>828</v>
      </c>
      <c r="E465" s="55" t="s">
        <v>829</v>
      </c>
      <c r="F465" s="61"/>
    </row>
    <row r="466" customHeight="1" spans="1:6">
      <c r="A466" s="57" t="str">
        <f t="shared" si="23"/>
        <v>206</v>
      </c>
      <c r="B466" s="57" t="str">
        <f t="shared" si="21"/>
        <v>02</v>
      </c>
      <c r="C466" s="57" t="str">
        <f t="shared" si="22"/>
        <v>07</v>
      </c>
      <c r="D466" s="58" t="s">
        <v>830</v>
      </c>
      <c r="E466" s="55" t="s">
        <v>831</v>
      </c>
      <c r="F466" s="61"/>
    </row>
    <row r="467" customHeight="1" spans="1:6">
      <c r="A467" s="57" t="str">
        <f t="shared" si="23"/>
        <v>206</v>
      </c>
      <c r="B467" s="57" t="str">
        <f t="shared" si="21"/>
        <v>02</v>
      </c>
      <c r="C467" s="57" t="str">
        <f t="shared" si="22"/>
        <v>99</v>
      </c>
      <c r="D467" s="58" t="s">
        <v>832</v>
      </c>
      <c r="E467" s="55" t="s">
        <v>833</v>
      </c>
      <c r="F467" s="61"/>
    </row>
    <row r="468" customHeight="1" spans="1:6">
      <c r="A468" s="57" t="str">
        <f t="shared" si="23"/>
        <v>206</v>
      </c>
      <c r="B468" s="57" t="str">
        <f t="shared" si="21"/>
        <v>03</v>
      </c>
      <c r="C468" s="57" t="str">
        <f t="shared" si="22"/>
        <v/>
      </c>
      <c r="D468" s="62" t="s">
        <v>834</v>
      </c>
      <c r="E468" s="63" t="s">
        <v>835</v>
      </c>
      <c r="F468" s="64"/>
    </row>
    <row r="469" customHeight="1" spans="1:6">
      <c r="A469" s="57" t="str">
        <f t="shared" si="23"/>
        <v>206</v>
      </c>
      <c r="B469" s="57" t="str">
        <f t="shared" si="21"/>
        <v>03</v>
      </c>
      <c r="C469" s="57" t="str">
        <f t="shared" si="22"/>
        <v>01</v>
      </c>
      <c r="D469" s="58" t="s">
        <v>836</v>
      </c>
      <c r="E469" s="55" t="s">
        <v>819</v>
      </c>
      <c r="F469" s="61"/>
    </row>
    <row r="470" customHeight="1" spans="1:6">
      <c r="A470" s="57" t="str">
        <f t="shared" si="23"/>
        <v>206</v>
      </c>
      <c r="B470" s="57" t="str">
        <f t="shared" si="21"/>
        <v>03</v>
      </c>
      <c r="C470" s="57" t="str">
        <f t="shared" si="22"/>
        <v>02</v>
      </c>
      <c r="D470" s="58" t="s">
        <v>837</v>
      </c>
      <c r="E470" s="55" t="s">
        <v>838</v>
      </c>
      <c r="F470" s="61"/>
    </row>
    <row r="471" customHeight="1" spans="1:6">
      <c r="A471" s="57" t="str">
        <f t="shared" si="23"/>
        <v>206</v>
      </c>
      <c r="B471" s="57" t="str">
        <f t="shared" si="21"/>
        <v>03</v>
      </c>
      <c r="C471" s="57" t="str">
        <f t="shared" si="22"/>
        <v>03</v>
      </c>
      <c r="D471" s="58" t="s">
        <v>839</v>
      </c>
      <c r="E471" s="55" t="s">
        <v>840</v>
      </c>
      <c r="F471" s="61"/>
    </row>
    <row r="472" customHeight="1" spans="1:6">
      <c r="A472" s="57" t="str">
        <f t="shared" si="23"/>
        <v>206</v>
      </c>
      <c r="B472" s="57" t="str">
        <f t="shared" si="21"/>
        <v>03</v>
      </c>
      <c r="C472" s="57" t="str">
        <f t="shared" si="22"/>
        <v>04</v>
      </c>
      <c r="D472" s="58" t="s">
        <v>841</v>
      </c>
      <c r="E472" s="55" t="s">
        <v>842</v>
      </c>
      <c r="F472" s="61"/>
    </row>
    <row r="473" customHeight="1" spans="1:6">
      <c r="A473" s="57" t="str">
        <f t="shared" si="23"/>
        <v>206</v>
      </c>
      <c r="B473" s="57" t="str">
        <f t="shared" si="21"/>
        <v>03</v>
      </c>
      <c r="C473" s="57" t="str">
        <f t="shared" si="22"/>
        <v>99</v>
      </c>
      <c r="D473" s="58" t="s">
        <v>843</v>
      </c>
      <c r="E473" s="55" t="s">
        <v>844</v>
      </c>
      <c r="F473" s="61"/>
    </row>
    <row r="474" customHeight="1" spans="1:6">
      <c r="A474" s="57" t="str">
        <f t="shared" si="23"/>
        <v>206</v>
      </c>
      <c r="B474" s="57" t="str">
        <f t="shared" si="21"/>
        <v>04</v>
      </c>
      <c r="C474" s="57" t="str">
        <f t="shared" si="22"/>
        <v/>
      </c>
      <c r="D474" s="58" t="s">
        <v>845</v>
      </c>
      <c r="E474" s="55" t="s">
        <v>846</v>
      </c>
      <c r="F474" s="56">
        <v>2148</v>
      </c>
    </row>
    <row r="475" customHeight="1" spans="1:6">
      <c r="A475" s="57" t="str">
        <f t="shared" si="23"/>
        <v>206</v>
      </c>
      <c r="B475" s="57" t="str">
        <f t="shared" si="21"/>
        <v>04</v>
      </c>
      <c r="C475" s="57" t="str">
        <f t="shared" si="22"/>
        <v>01</v>
      </c>
      <c r="D475" s="58" t="s">
        <v>847</v>
      </c>
      <c r="E475" s="55" t="s">
        <v>819</v>
      </c>
      <c r="F475" s="61"/>
    </row>
    <row r="476" customHeight="1" spans="1:6">
      <c r="A476" s="57" t="str">
        <f t="shared" si="23"/>
        <v>206</v>
      </c>
      <c r="B476" s="57" t="str">
        <f t="shared" si="21"/>
        <v>04</v>
      </c>
      <c r="C476" s="57" t="str">
        <f t="shared" si="22"/>
        <v>02</v>
      </c>
      <c r="D476" s="58" t="s">
        <v>848</v>
      </c>
      <c r="E476" s="55" t="s">
        <v>849</v>
      </c>
      <c r="F476" s="61"/>
    </row>
    <row r="477" customHeight="1" spans="1:6">
      <c r="A477" s="57" t="str">
        <f t="shared" si="23"/>
        <v>206</v>
      </c>
      <c r="B477" s="57" t="str">
        <f t="shared" si="21"/>
        <v>04</v>
      </c>
      <c r="C477" s="57" t="str">
        <f t="shared" si="22"/>
        <v>03</v>
      </c>
      <c r="D477" s="58" t="s">
        <v>850</v>
      </c>
      <c r="E477" s="55" t="s">
        <v>851</v>
      </c>
      <c r="F477" s="61"/>
    </row>
    <row r="478" customHeight="1" spans="1:6">
      <c r="A478" s="57" t="str">
        <f t="shared" si="23"/>
        <v>206</v>
      </c>
      <c r="B478" s="57" t="str">
        <f t="shared" si="21"/>
        <v>04</v>
      </c>
      <c r="C478" s="57" t="str">
        <f t="shared" si="22"/>
        <v>04</v>
      </c>
      <c r="D478" s="58" t="s">
        <v>852</v>
      </c>
      <c r="E478" s="55" t="s">
        <v>853</v>
      </c>
      <c r="F478" s="61"/>
    </row>
    <row r="479" customHeight="1" spans="1:6">
      <c r="A479" s="57" t="str">
        <f t="shared" si="23"/>
        <v>206</v>
      </c>
      <c r="B479" s="57" t="str">
        <f t="shared" si="21"/>
        <v>04</v>
      </c>
      <c r="C479" s="57" t="str">
        <f t="shared" si="22"/>
        <v>99</v>
      </c>
      <c r="D479" s="58" t="s">
        <v>854</v>
      </c>
      <c r="E479" s="55" t="s">
        <v>855</v>
      </c>
      <c r="F479" s="56">
        <v>2148</v>
      </c>
    </row>
    <row r="480" customHeight="1" spans="1:6">
      <c r="A480" s="57" t="str">
        <f t="shared" si="23"/>
        <v>206</v>
      </c>
      <c r="B480" s="57" t="str">
        <f t="shared" si="21"/>
        <v>05</v>
      </c>
      <c r="C480" s="57" t="str">
        <f t="shared" si="22"/>
        <v/>
      </c>
      <c r="D480" s="62" t="s">
        <v>856</v>
      </c>
      <c r="E480" s="63" t="s">
        <v>857</v>
      </c>
      <c r="F480" s="64"/>
    </row>
    <row r="481" customHeight="1" spans="1:6">
      <c r="A481" s="57" t="str">
        <f t="shared" si="23"/>
        <v>206</v>
      </c>
      <c r="B481" s="57" t="str">
        <f t="shared" si="21"/>
        <v>05</v>
      </c>
      <c r="C481" s="57" t="str">
        <f t="shared" si="22"/>
        <v>01</v>
      </c>
      <c r="D481" s="58" t="s">
        <v>858</v>
      </c>
      <c r="E481" s="55" t="s">
        <v>819</v>
      </c>
      <c r="F481" s="61"/>
    </row>
    <row r="482" customHeight="1" spans="1:6">
      <c r="A482" s="57" t="str">
        <f t="shared" si="23"/>
        <v>206</v>
      </c>
      <c r="B482" s="57" t="str">
        <f t="shared" si="21"/>
        <v>05</v>
      </c>
      <c r="C482" s="57" t="str">
        <f t="shared" si="22"/>
        <v>02</v>
      </c>
      <c r="D482" s="58" t="s">
        <v>859</v>
      </c>
      <c r="E482" s="55" t="s">
        <v>860</v>
      </c>
      <c r="F482" s="61"/>
    </row>
    <row r="483" customHeight="1" spans="1:6">
      <c r="A483" s="57" t="str">
        <f t="shared" si="23"/>
        <v>206</v>
      </c>
      <c r="B483" s="57" t="str">
        <f t="shared" si="21"/>
        <v>05</v>
      </c>
      <c r="C483" s="57" t="str">
        <f t="shared" si="22"/>
        <v>03</v>
      </c>
      <c r="D483" s="58" t="s">
        <v>861</v>
      </c>
      <c r="E483" s="55" t="s">
        <v>862</v>
      </c>
      <c r="F483" s="61"/>
    </row>
    <row r="484" customHeight="1" spans="1:6">
      <c r="A484" s="57" t="str">
        <f t="shared" si="23"/>
        <v>206</v>
      </c>
      <c r="B484" s="57" t="str">
        <f t="shared" si="21"/>
        <v>05</v>
      </c>
      <c r="C484" s="57" t="str">
        <f t="shared" si="22"/>
        <v>99</v>
      </c>
      <c r="D484" s="58" t="s">
        <v>863</v>
      </c>
      <c r="E484" s="55" t="s">
        <v>864</v>
      </c>
      <c r="F484" s="61"/>
    </row>
    <row r="485" customHeight="1" spans="1:6">
      <c r="A485" s="57" t="str">
        <f t="shared" si="23"/>
        <v>206</v>
      </c>
      <c r="B485" s="57" t="str">
        <f t="shared" si="21"/>
        <v>06</v>
      </c>
      <c r="C485" s="57" t="str">
        <f t="shared" si="22"/>
        <v/>
      </c>
      <c r="D485" s="62" t="s">
        <v>865</v>
      </c>
      <c r="E485" s="63" t="s">
        <v>866</v>
      </c>
      <c r="F485" s="64"/>
    </row>
    <row r="486" customHeight="1" spans="1:6">
      <c r="A486" s="57" t="str">
        <f t="shared" si="23"/>
        <v>206</v>
      </c>
      <c r="B486" s="57" t="str">
        <f t="shared" si="21"/>
        <v>06</v>
      </c>
      <c r="C486" s="57" t="str">
        <f t="shared" si="22"/>
        <v>01</v>
      </c>
      <c r="D486" s="58" t="s">
        <v>867</v>
      </c>
      <c r="E486" s="55" t="s">
        <v>868</v>
      </c>
      <c r="F486" s="61"/>
    </row>
    <row r="487" customHeight="1" spans="1:6">
      <c r="A487" s="57" t="str">
        <f t="shared" si="23"/>
        <v>206</v>
      </c>
      <c r="B487" s="57" t="str">
        <f t="shared" si="21"/>
        <v>06</v>
      </c>
      <c r="C487" s="57" t="str">
        <f t="shared" si="22"/>
        <v>02</v>
      </c>
      <c r="D487" s="58" t="s">
        <v>869</v>
      </c>
      <c r="E487" s="55" t="s">
        <v>870</v>
      </c>
      <c r="F487" s="61"/>
    </row>
    <row r="488" customHeight="1" spans="1:6">
      <c r="A488" s="57" t="str">
        <f t="shared" si="23"/>
        <v>206</v>
      </c>
      <c r="B488" s="57" t="str">
        <f t="shared" si="21"/>
        <v>06</v>
      </c>
      <c r="C488" s="57" t="str">
        <f t="shared" si="22"/>
        <v>03</v>
      </c>
      <c r="D488" s="58" t="s">
        <v>871</v>
      </c>
      <c r="E488" s="55" t="s">
        <v>872</v>
      </c>
      <c r="F488" s="61"/>
    </row>
    <row r="489" customHeight="1" spans="1:6">
      <c r="A489" s="57" t="str">
        <f t="shared" si="23"/>
        <v>206</v>
      </c>
      <c r="B489" s="57" t="str">
        <f t="shared" si="21"/>
        <v>06</v>
      </c>
      <c r="C489" s="57" t="str">
        <f t="shared" si="22"/>
        <v>99</v>
      </c>
      <c r="D489" s="58" t="s">
        <v>873</v>
      </c>
      <c r="E489" s="55" t="s">
        <v>874</v>
      </c>
      <c r="F489" s="61"/>
    </row>
    <row r="490" customHeight="1" spans="1:6">
      <c r="A490" s="57" t="str">
        <f t="shared" si="23"/>
        <v>206</v>
      </c>
      <c r="B490" s="57" t="str">
        <f t="shared" si="21"/>
        <v>07</v>
      </c>
      <c r="C490" s="57" t="str">
        <f t="shared" si="22"/>
        <v/>
      </c>
      <c r="D490" s="58" t="s">
        <v>875</v>
      </c>
      <c r="E490" s="55" t="s">
        <v>876</v>
      </c>
      <c r="F490" s="56">
        <v>146.09</v>
      </c>
    </row>
    <row r="491" customHeight="1" spans="1:6">
      <c r="A491" s="57" t="str">
        <f t="shared" si="23"/>
        <v>206</v>
      </c>
      <c r="B491" s="57" t="str">
        <f t="shared" si="21"/>
        <v>07</v>
      </c>
      <c r="C491" s="57" t="str">
        <f t="shared" si="22"/>
        <v>01</v>
      </c>
      <c r="D491" s="58" t="s">
        <v>877</v>
      </c>
      <c r="E491" s="55" t="s">
        <v>878</v>
      </c>
      <c r="F491" s="56">
        <v>146.09</v>
      </c>
    </row>
    <row r="492" customHeight="1" spans="1:6">
      <c r="A492" s="57" t="str">
        <f t="shared" si="23"/>
        <v>206</v>
      </c>
      <c r="B492" s="57" t="str">
        <f t="shared" si="21"/>
        <v>07</v>
      </c>
      <c r="C492" s="57" t="str">
        <f t="shared" si="22"/>
        <v>02</v>
      </c>
      <c r="D492" s="58" t="s">
        <v>879</v>
      </c>
      <c r="E492" s="55" t="s">
        <v>880</v>
      </c>
      <c r="F492" s="61"/>
    </row>
    <row r="493" customHeight="1" spans="1:6">
      <c r="A493" s="57" t="str">
        <f t="shared" si="23"/>
        <v>206</v>
      </c>
      <c r="B493" s="57" t="str">
        <f t="shared" si="21"/>
        <v>07</v>
      </c>
      <c r="C493" s="57" t="str">
        <f t="shared" si="22"/>
        <v>03</v>
      </c>
      <c r="D493" s="58" t="s">
        <v>881</v>
      </c>
      <c r="E493" s="55" t="s">
        <v>882</v>
      </c>
      <c r="F493" s="61"/>
    </row>
    <row r="494" customHeight="1" spans="1:6">
      <c r="A494" s="57" t="str">
        <f t="shared" si="23"/>
        <v>206</v>
      </c>
      <c r="B494" s="57" t="str">
        <f t="shared" si="21"/>
        <v>07</v>
      </c>
      <c r="C494" s="57" t="str">
        <f t="shared" si="22"/>
        <v>04</v>
      </c>
      <c r="D494" s="58" t="s">
        <v>883</v>
      </c>
      <c r="E494" s="55" t="s">
        <v>884</v>
      </c>
      <c r="F494" s="61"/>
    </row>
    <row r="495" customHeight="1" spans="1:6">
      <c r="A495" s="57" t="str">
        <f t="shared" si="23"/>
        <v>206</v>
      </c>
      <c r="B495" s="57" t="str">
        <f t="shared" si="21"/>
        <v>07</v>
      </c>
      <c r="C495" s="57" t="str">
        <f t="shared" si="22"/>
        <v>05</v>
      </c>
      <c r="D495" s="58" t="s">
        <v>885</v>
      </c>
      <c r="E495" s="55" t="s">
        <v>886</v>
      </c>
      <c r="F495" s="61"/>
    </row>
    <row r="496" customHeight="1" spans="1:6">
      <c r="A496" s="57" t="str">
        <f t="shared" si="23"/>
        <v>206</v>
      </c>
      <c r="B496" s="57" t="str">
        <f t="shared" si="21"/>
        <v>07</v>
      </c>
      <c r="C496" s="57" t="str">
        <f t="shared" si="22"/>
        <v>99</v>
      </c>
      <c r="D496" s="58" t="s">
        <v>887</v>
      </c>
      <c r="E496" s="55" t="s">
        <v>888</v>
      </c>
      <c r="F496" s="61"/>
    </row>
    <row r="497" customHeight="1" spans="1:6">
      <c r="A497" s="57" t="str">
        <f t="shared" si="23"/>
        <v>206</v>
      </c>
      <c r="B497" s="57" t="str">
        <f t="shared" si="21"/>
        <v>08</v>
      </c>
      <c r="C497" s="57" t="str">
        <f t="shared" si="22"/>
        <v/>
      </c>
      <c r="D497" s="62" t="s">
        <v>889</v>
      </c>
      <c r="E497" s="63" t="s">
        <v>890</v>
      </c>
      <c r="F497" s="64"/>
    </row>
    <row r="498" customHeight="1" spans="1:6">
      <c r="A498" s="57" t="str">
        <f t="shared" si="23"/>
        <v>206</v>
      </c>
      <c r="B498" s="57" t="str">
        <f t="shared" si="21"/>
        <v>08</v>
      </c>
      <c r="C498" s="57" t="str">
        <f t="shared" si="22"/>
        <v>01</v>
      </c>
      <c r="D498" s="58" t="s">
        <v>891</v>
      </c>
      <c r="E498" s="55" t="s">
        <v>892</v>
      </c>
      <c r="F498" s="61"/>
    </row>
    <row r="499" customHeight="1" spans="1:6">
      <c r="A499" s="57" t="str">
        <f t="shared" si="23"/>
        <v>206</v>
      </c>
      <c r="B499" s="57" t="str">
        <f t="shared" si="21"/>
        <v>08</v>
      </c>
      <c r="C499" s="57" t="str">
        <f t="shared" si="22"/>
        <v>02</v>
      </c>
      <c r="D499" s="58" t="s">
        <v>893</v>
      </c>
      <c r="E499" s="55" t="s">
        <v>894</v>
      </c>
      <c r="F499" s="61"/>
    </row>
    <row r="500" customHeight="1" spans="1:6">
      <c r="A500" s="57" t="str">
        <f t="shared" si="23"/>
        <v>206</v>
      </c>
      <c r="B500" s="57" t="str">
        <f t="shared" si="21"/>
        <v>08</v>
      </c>
      <c r="C500" s="57" t="str">
        <f t="shared" si="22"/>
        <v>99</v>
      </c>
      <c r="D500" s="58" t="s">
        <v>895</v>
      </c>
      <c r="E500" s="55" t="s">
        <v>896</v>
      </c>
      <c r="F500" s="61"/>
    </row>
    <row r="501" customHeight="1" spans="1:6">
      <c r="A501" s="57" t="str">
        <f t="shared" si="23"/>
        <v>206</v>
      </c>
      <c r="B501" s="57" t="str">
        <f t="shared" si="21"/>
        <v>09</v>
      </c>
      <c r="C501" s="57" t="str">
        <f t="shared" si="22"/>
        <v/>
      </c>
      <c r="D501" s="62" t="s">
        <v>897</v>
      </c>
      <c r="E501" s="63" t="s">
        <v>898</v>
      </c>
      <c r="F501" s="64"/>
    </row>
    <row r="502" customHeight="1" spans="1:6">
      <c r="A502" s="57" t="str">
        <f t="shared" si="23"/>
        <v>206</v>
      </c>
      <c r="B502" s="57" t="str">
        <f t="shared" si="21"/>
        <v>09</v>
      </c>
      <c r="C502" s="57" t="str">
        <f t="shared" si="22"/>
        <v>01</v>
      </c>
      <c r="D502" s="58" t="s">
        <v>899</v>
      </c>
      <c r="E502" s="55" t="s">
        <v>900</v>
      </c>
      <c r="F502" s="61"/>
    </row>
    <row r="503" customHeight="1" spans="1:6">
      <c r="A503" s="57" t="str">
        <f t="shared" si="23"/>
        <v>206</v>
      </c>
      <c r="B503" s="57" t="str">
        <f t="shared" si="21"/>
        <v>09</v>
      </c>
      <c r="C503" s="57" t="str">
        <f t="shared" si="22"/>
        <v>02</v>
      </c>
      <c r="D503" s="58" t="s">
        <v>901</v>
      </c>
      <c r="E503" s="55" t="s">
        <v>902</v>
      </c>
      <c r="F503" s="61"/>
    </row>
    <row r="504" customHeight="1" spans="1:6">
      <c r="A504" s="57" t="str">
        <f t="shared" si="23"/>
        <v>206</v>
      </c>
      <c r="B504" s="57" t="str">
        <f t="shared" si="21"/>
        <v>09</v>
      </c>
      <c r="C504" s="57" t="str">
        <f t="shared" si="22"/>
        <v>99</v>
      </c>
      <c r="D504" s="66">
        <v>2060999</v>
      </c>
      <c r="E504" s="55" t="s">
        <v>903</v>
      </c>
      <c r="F504" s="61"/>
    </row>
    <row r="505" customHeight="1" spans="1:6">
      <c r="A505" s="57" t="str">
        <f t="shared" si="23"/>
        <v>206</v>
      </c>
      <c r="B505" s="57" t="str">
        <f t="shared" si="21"/>
        <v>10</v>
      </c>
      <c r="C505" s="57" t="str">
        <f t="shared" si="22"/>
        <v/>
      </c>
      <c r="D505" s="62" t="s">
        <v>904</v>
      </c>
      <c r="E505" s="63" t="s">
        <v>905</v>
      </c>
      <c r="F505" s="64"/>
    </row>
    <row r="506" customHeight="1" spans="1:6">
      <c r="A506" s="57" t="str">
        <f t="shared" si="23"/>
        <v>206</v>
      </c>
      <c r="B506" s="57" t="str">
        <f t="shared" si="21"/>
        <v>10</v>
      </c>
      <c r="C506" s="57" t="str">
        <f t="shared" si="22"/>
        <v>01</v>
      </c>
      <c r="D506" s="58" t="s">
        <v>906</v>
      </c>
      <c r="E506" s="55" t="s">
        <v>907</v>
      </c>
      <c r="F506" s="61"/>
    </row>
    <row r="507" customHeight="1" spans="1:6">
      <c r="A507" s="57" t="str">
        <f t="shared" si="23"/>
        <v>206</v>
      </c>
      <c r="B507" s="57" t="str">
        <f t="shared" si="21"/>
        <v>10</v>
      </c>
      <c r="C507" s="57" t="str">
        <f t="shared" si="22"/>
        <v>02</v>
      </c>
      <c r="D507" s="58" t="s">
        <v>908</v>
      </c>
      <c r="E507" s="55" t="s">
        <v>909</v>
      </c>
      <c r="F507" s="61"/>
    </row>
    <row r="508" customHeight="1" spans="1:6">
      <c r="A508" s="57" t="str">
        <f t="shared" si="23"/>
        <v>206</v>
      </c>
      <c r="B508" s="57" t="str">
        <f t="shared" si="21"/>
        <v>10</v>
      </c>
      <c r="C508" s="57" t="str">
        <f t="shared" si="22"/>
        <v>03</v>
      </c>
      <c r="D508" s="58" t="s">
        <v>910</v>
      </c>
      <c r="E508" s="55" t="s">
        <v>911</v>
      </c>
      <c r="F508" s="61"/>
    </row>
    <row r="509" customHeight="1" spans="1:6">
      <c r="A509" s="57" t="str">
        <f t="shared" si="23"/>
        <v>206</v>
      </c>
      <c r="B509" s="57" t="str">
        <f t="shared" si="21"/>
        <v>10</v>
      </c>
      <c r="C509" s="57" t="str">
        <f t="shared" si="22"/>
        <v>04</v>
      </c>
      <c r="D509" s="58" t="s">
        <v>912</v>
      </c>
      <c r="E509" s="55" t="s">
        <v>913</v>
      </c>
      <c r="F509" s="61"/>
    </row>
    <row r="510" customHeight="1" spans="1:6">
      <c r="A510" s="57" t="str">
        <f t="shared" si="23"/>
        <v>206</v>
      </c>
      <c r="B510" s="57" t="str">
        <f t="shared" si="21"/>
        <v>10</v>
      </c>
      <c r="C510" s="57" t="str">
        <f t="shared" si="22"/>
        <v>05</v>
      </c>
      <c r="D510" s="58" t="s">
        <v>914</v>
      </c>
      <c r="E510" s="55" t="s">
        <v>915</v>
      </c>
      <c r="F510" s="61"/>
    </row>
    <row r="511" customHeight="1" spans="1:6">
      <c r="A511" s="57" t="str">
        <f t="shared" si="23"/>
        <v>206</v>
      </c>
      <c r="B511" s="57" t="str">
        <f t="shared" si="21"/>
        <v>10</v>
      </c>
      <c r="C511" s="57" t="str">
        <f t="shared" si="22"/>
        <v>99</v>
      </c>
      <c r="D511" s="58" t="s">
        <v>916</v>
      </c>
      <c r="E511" s="55" t="s">
        <v>917</v>
      </c>
      <c r="F511" s="61"/>
    </row>
    <row r="512" customHeight="1" spans="1:6">
      <c r="A512" s="57" t="str">
        <f t="shared" si="23"/>
        <v>206</v>
      </c>
      <c r="B512" s="57" t="str">
        <f t="shared" si="21"/>
        <v>99</v>
      </c>
      <c r="C512" s="57" t="str">
        <f t="shared" si="22"/>
        <v/>
      </c>
      <c r="D512" s="58" t="s">
        <v>918</v>
      </c>
      <c r="E512" s="55" t="s">
        <v>919</v>
      </c>
      <c r="F512" s="56">
        <v>510</v>
      </c>
    </row>
    <row r="513" customHeight="1" spans="1:6">
      <c r="A513" s="57" t="str">
        <f t="shared" si="23"/>
        <v>206</v>
      </c>
      <c r="B513" s="57" t="str">
        <f t="shared" si="21"/>
        <v>99</v>
      </c>
      <c r="C513" s="57" t="str">
        <f t="shared" si="22"/>
        <v>01</v>
      </c>
      <c r="D513" s="58" t="s">
        <v>920</v>
      </c>
      <c r="E513" s="55" t="s">
        <v>921</v>
      </c>
      <c r="F513" s="61"/>
    </row>
    <row r="514" customHeight="1" spans="1:6">
      <c r="A514" s="57" t="str">
        <f t="shared" si="23"/>
        <v>206</v>
      </c>
      <c r="B514" s="57" t="str">
        <f t="shared" si="21"/>
        <v>99</v>
      </c>
      <c r="C514" s="57" t="str">
        <f t="shared" si="22"/>
        <v>02</v>
      </c>
      <c r="D514" s="58" t="s">
        <v>922</v>
      </c>
      <c r="E514" s="55" t="s">
        <v>923</v>
      </c>
      <c r="F514" s="61"/>
    </row>
    <row r="515" customHeight="1" spans="1:6">
      <c r="A515" s="57" t="str">
        <f t="shared" si="23"/>
        <v>206</v>
      </c>
      <c r="B515" s="57" t="str">
        <f t="shared" si="21"/>
        <v>99</v>
      </c>
      <c r="C515" s="57" t="str">
        <f t="shared" si="22"/>
        <v>03</v>
      </c>
      <c r="D515" s="58" t="s">
        <v>924</v>
      </c>
      <c r="E515" s="55" t="s">
        <v>925</v>
      </c>
      <c r="F515" s="61"/>
    </row>
    <row r="516" customHeight="1" spans="1:6">
      <c r="A516" s="57" t="str">
        <f t="shared" si="23"/>
        <v>206</v>
      </c>
      <c r="B516" s="57" t="str">
        <f t="shared" si="21"/>
        <v>99</v>
      </c>
      <c r="C516" s="57" t="str">
        <f t="shared" si="22"/>
        <v>99</v>
      </c>
      <c r="D516" s="58" t="s">
        <v>926</v>
      </c>
      <c r="E516" s="55" t="s">
        <v>927</v>
      </c>
      <c r="F516" s="56">
        <v>510</v>
      </c>
    </row>
    <row r="517" customHeight="1" spans="1:6">
      <c r="A517" s="57" t="str">
        <f t="shared" si="23"/>
        <v>207</v>
      </c>
      <c r="B517" s="57" t="str">
        <f t="shared" si="21"/>
        <v/>
      </c>
      <c r="C517" s="57" t="str">
        <f t="shared" si="22"/>
        <v/>
      </c>
      <c r="D517" s="58" t="s">
        <v>928</v>
      </c>
      <c r="E517" s="55" t="s">
        <v>929</v>
      </c>
      <c r="F517" s="56">
        <v>2525</v>
      </c>
    </row>
    <row r="518" customHeight="1" spans="1:6">
      <c r="A518" s="57" t="str">
        <f t="shared" si="23"/>
        <v>207</v>
      </c>
      <c r="B518" s="57" t="str">
        <f t="shared" si="21"/>
        <v>01</v>
      </c>
      <c r="C518" s="57" t="str">
        <f t="shared" si="22"/>
        <v/>
      </c>
      <c r="D518" s="58" t="s">
        <v>930</v>
      </c>
      <c r="E518" s="55" t="s">
        <v>931</v>
      </c>
      <c r="F518" s="56">
        <v>1075</v>
      </c>
    </row>
    <row r="519" customHeight="1" spans="1:6">
      <c r="A519" s="57" t="str">
        <f t="shared" si="23"/>
        <v>207</v>
      </c>
      <c r="B519" s="57" t="str">
        <f t="shared" si="21"/>
        <v>01</v>
      </c>
      <c r="C519" s="57" t="str">
        <f t="shared" si="22"/>
        <v>01</v>
      </c>
      <c r="D519" s="58" t="s">
        <v>932</v>
      </c>
      <c r="E519" s="55" t="s">
        <v>74</v>
      </c>
      <c r="F519" s="56">
        <v>709</v>
      </c>
    </row>
    <row r="520" customHeight="1" spans="1:6">
      <c r="A520" s="57" t="str">
        <f t="shared" si="23"/>
        <v>207</v>
      </c>
      <c r="B520" s="57" t="str">
        <f t="shared" ref="B520:B583" si="24">MID(D520,4,2)</f>
        <v>01</v>
      </c>
      <c r="C520" s="57" t="str">
        <f t="shared" ref="C520:C583" si="25">MID(D520,6,2)</f>
        <v>02</v>
      </c>
      <c r="D520" s="58" t="s">
        <v>933</v>
      </c>
      <c r="E520" s="55" t="s">
        <v>185</v>
      </c>
      <c r="F520" s="61"/>
    </row>
    <row r="521" customHeight="1" spans="1:6">
      <c r="A521" s="57" t="str">
        <f t="shared" si="23"/>
        <v>207</v>
      </c>
      <c r="B521" s="57" t="str">
        <f t="shared" si="24"/>
        <v>01</v>
      </c>
      <c r="C521" s="57" t="str">
        <f t="shared" si="25"/>
        <v>03</v>
      </c>
      <c r="D521" s="58" t="s">
        <v>934</v>
      </c>
      <c r="E521" s="55" t="s">
        <v>78</v>
      </c>
      <c r="F521" s="61"/>
    </row>
    <row r="522" customHeight="1" spans="1:6">
      <c r="A522" s="57" t="str">
        <f t="shared" ref="A522:A585" si="26">MID(D522,1,3)</f>
        <v>207</v>
      </c>
      <c r="B522" s="57" t="str">
        <f t="shared" si="24"/>
        <v>01</v>
      </c>
      <c r="C522" s="57" t="str">
        <f t="shared" si="25"/>
        <v>04</v>
      </c>
      <c r="D522" s="58" t="s">
        <v>935</v>
      </c>
      <c r="E522" s="55" t="s">
        <v>936</v>
      </c>
      <c r="F522" s="61"/>
    </row>
    <row r="523" customHeight="1" spans="1:6">
      <c r="A523" s="57" t="str">
        <f t="shared" si="26"/>
        <v>207</v>
      </c>
      <c r="B523" s="57" t="str">
        <f t="shared" si="24"/>
        <v>01</v>
      </c>
      <c r="C523" s="57" t="str">
        <f t="shared" si="25"/>
        <v>05</v>
      </c>
      <c r="D523" s="58" t="s">
        <v>937</v>
      </c>
      <c r="E523" s="55" t="s">
        <v>938</v>
      </c>
      <c r="F523" s="61"/>
    </row>
    <row r="524" customHeight="1" spans="1:6">
      <c r="A524" s="57" t="str">
        <f t="shared" si="26"/>
        <v>207</v>
      </c>
      <c r="B524" s="57" t="str">
        <f t="shared" si="24"/>
        <v>01</v>
      </c>
      <c r="C524" s="57" t="str">
        <f t="shared" si="25"/>
        <v>06</v>
      </c>
      <c r="D524" s="58" t="s">
        <v>939</v>
      </c>
      <c r="E524" s="55" t="s">
        <v>940</v>
      </c>
      <c r="F524" s="61"/>
    </row>
    <row r="525" customHeight="1" spans="1:6">
      <c r="A525" s="57" t="str">
        <f t="shared" si="26"/>
        <v>207</v>
      </c>
      <c r="B525" s="57" t="str">
        <f t="shared" si="24"/>
        <v>01</v>
      </c>
      <c r="C525" s="57" t="str">
        <f t="shared" si="25"/>
        <v>07</v>
      </c>
      <c r="D525" s="58" t="s">
        <v>941</v>
      </c>
      <c r="E525" s="55" t="s">
        <v>942</v>
      </c>
      <c r="F525" s="61"/>
    </row>
    <row r="526" customHeight="1" spans="1:6">
      <c r="A526" s="57" t="str">
        <f t="shared" si="26"/>
        <v>207</v>
      </c>
      <c r="B526" s="57" t="str">
        <f t="shared" si="24"/>
        <v>01</v>
      </c>
      <c r="C526" s="57" t="str">
        <f t="shared" si="25"/>
        <v>08</v>
      </c>
      <c r="D526" s="58" t="s">
        <v>943</v>
      </c>
      <c r="E526" s="55" t="s">
        <v>944</v>
      </c>
      <c r="F526" s="61"/>
    </row>
    <row r="527" customHeight="1" spans="1:6">
      <c r="A527" s="57" t="str">
        <f t="shared" si="26"/>
        <v>207</v>
      </c>
      <c r="B527" s="57" t="str">
        <f t="shared" si="24"/>
        <v>01</v>
      </c>
      <c r="C527" s="57" t="str">
        <f t="shared" si="25"/>
        <v>09</v>
      </c>
      <c r="D527" s="58" t="s">
        <v>945</v>
      </c>
      <c r="E527" s="55" t="s">
        <v>946</v>
      </c>
      <c r="F527" s="61"/>
    </row>
    <row r="528" customHeight="1" spans="1:6">
      <c r="A528" s="57" t="str">
        <f t="shared" si="26"/>
        <v>207</v>
      </c>
      <c r="B528" s="57" t="str">
        <f t="shared" si="24"/>
        <v>01</v>
      </c>
      <c r="C528" s="57" t="str">
        <f t="shared" si="25"/>
        <v>10</v>
      </c>
      <c r="D528" s="58" t="s">
        <v>947</v>
      </c>
      <c r="E528" s="55" t="s">
        <v>948</v>
      </c>
      <c r="F528" s="61"/>
    </row>
    <row r="529" customHeight="1" spans="1:6">
      <c r="A529" s="57" t="str">
        <f t="shared" si="26"/>
        <v>207</v>
      </c>
      <c r="B529" s="57" t="str">
        <f t="shared" si="24"/>
        <v>01</v>
      </c>
      <c r="C529" s="57" t="str">
        <f t="shared" si="25"/>
        <v>11</v>
      </c>
      <c r="D529" s="58" t="s">
        <v>949</v>
      </c>
      <c r="E529" s="55" t="s">
        <v>950</v>
      </c>
      <c r="F529" s="61"/>
    </row>
    <row r="530" customHeight="1" spans="1:6">
      <c r="A530" s="57" t="str">
        <f t="shared" si="26"/>
        <v>207</v>
      </c>
      <c r="B530" s="57" t="str">
        <f t="shared" si="24"/>
        <v>01</v>
      </c>
      <c r="C530" s="57" t="str">
        <f t="shared" si="25"/>
        <v>12</v>
      </c>
      <c r="D530" s="58" t="s">
        <v>951</v>
      </c>
      <c r="E530" s="55" t="s">
        <v>952</v>
      </c>
      <c r="F530" s="56">
        <v>192</v>
      </c>
    </row>
    <row r="531" customHeight="1" spans="1:6">
      <c r="A531" s="57" t="str">
        <f t="shared" si="26"/>
        <v>207</v>
      </c>
      <c r="B531" s="57" t="str">
        <f t="shared" si="24"/>
        <v>01</v>
      </c>
      <c r="C531" s="57" t="str">
        <f t="shared" si="25"/>
        <v>13</v>
      </c>
      <c r="D531" s="58" t="s">
        <v>953</v>
      </c>
      <c r="E531" s="55" t="s">
        <v>954</v>
      </c>
      <c r="F531" s="61"/>
    </row>
    <row r="532" customHeight="1" spans="1:6">
      <c r="A532" s="57" t="str">
        <f t="shared" si="26"/>
        <v>207</v>
      </c>
      <c r="B532" s="57" t="str">
        <f t="shared" si="24"/>
        <v>01</v>
      </c>
      <c r="C532" s="57" t="str">
        <f t="shared" si="25"/>
        <v>14</v>
      </c>
      <c r="D532" s="58" t="s">
        <v>955</v>
      </c>
      <c r="E532" s="55" t="s">
        <v>956</v>
      </c>
      <c r="F532" s="61"/>
    </row>
    <row r="533" customHeight="1" spans="1:6">
      <c r="A533" s="57" t="str">
        <f t="shared" si="26"/>
        <v>207</v>
      </c>
      <c r="B533" s="57" t="str">
        <f t="shared" si="24"/>
        <v>01</v>
      </c>
      <c r="C533" s="57" t="str">
        <f t="shared" si="25"/>
        <v>99</v>
      </c>
      <c r="D533" s="58" t="s">
        <v>957</v>
      </c>
      <c r="E533" s="55" t="s">
        <v>958</v>
      </c>
      <c r="F533" s="56">
        <v>174</v>
      </c>
    </row>
    <row r="534" customHeight="1" spans="1:6">
      <c r="A534" s="57" t="str">
        <f t="shared" si="26"/>
        <v>207</v>
      </c>
      <c r="B534" s="57" t="str">
        <f t="shared" si="24"/>
        <v>02</v>
      </c>
      <c r="C534" s="57" t="str">
        <f t="shared" si="25"/>
        <v/>
      </c>
      <c r="D534" s="58" t="s">
        <v>959</v>
      </c>
      <c r="E534" s="55" t="s">
        <v>960</v>
      </c>
      <c r="F534" s="56">
        <v>92.5</v>
      </c>
    </row>
    <row r="535" customHeight="1" spans="1:6">
      <c r="A535" s="57" t="str">
        <f t="shared" si="26"/>
        <v>207</v>
      </c>
      <c r="B535" s="57" t="str">
        <f t="shared" si="24"/>
        <v>02</v>
      </c>
      <c r="C535" s="57" t="str">
        <f t="shared" si="25"/>
        <v>01</v>
      </c>
      <c r="D535" s="58" t="s">
        <v>961</v>
      </c>
      <c r="E535" s="55" t="s">
        <v>461</v>
      </c>
      <c r="F535" s="61"/>
    </row>
    <row r="536" customHeight="1" spans="1:6">
      <c r="A536" s="57" t="str">
        <f t="shared" si="26"/>
        <v>207</v>
      </c>
      <c r="B536" s="57" t="str">
        <f t="shared" si="24"/>
        <v>02</v>
      </c>
      <c r="C536" s="57" t="str">
        <f t="shared" si="25"/>
        <v>02</v>
      </c>
      <c r="D536" s="58" t="s">
        <v>962</v>
      </c>
      <c r="E536" s="55" t="s">
        <v>76</v>
      </c>
      <c r="F536" s="61"/>
    </row>
    <row r="537" customHeight="1" spans="1:6">
      <c r="A537" s="57" t="str">
        <f t="shared" si="26"/>
        <v>207</v>
      </c>
      <c r="B537" s="57" t="str">
        <f t="shared" si="24"/>
        <v>02</v>
      </c>
      <c r="C537" s="57" t="str">
        <f t="shared" si="25"/>
        <v>03</v>
      </c>
      <c r="D537" s="58" t="s">
        <v>963</v>
      </c>
      <c r="E537" s="55" t="s">
        <v>78</v>
      </c>
      <c r="F537" s="61"/>
    </row>
    <row r="538" customHeight="1" spans="1:6">
      <c r="A538" s="57" t="str">
        <f t="shared" si="26"/>
        <v>207</v>
      </c>
      <c r="B538" s="57" t="str">
        <f t="shared" si="24"/>
        <v>02</v>
      </c>
      <c r="C538" s="57" t="str">
        <f t="shared" si="25"/>
        <v>04</v>
      </c>
      <c r="D538" s="58" t="s">
        <v>964</v>
      </c>
      <c r="E538" s="55" t="s">
        <v>965</v>
      </c>
      <c r="F538" s="61"/>
    </row>
    <row r="539" customHeight="1" spans="1:6">
      <c r="A539" s="57" t="str">
        <f t="shared" si="26"/>
        <v>207</v>
      </c>
      <c r="B539" s="57" t="str">
        <f t="shared" si="24"/>
        <v>02</v>
      </c>
      <c r="C539" s="57" t="str">
        <f t="shared" si="25"/>
        <v>05</v>
      </c>
      <c r="D539" s="58" t="s">
        <v>966</v>
      </c>
      <c r="E539" s="55" t="s">
        <v>967</v>
      </c>
      <c r="F539" s="56">
        <v>92.5</v>
      </c>
    </row>
    <row r="540" customHeight="1" spans="1:6">
      <c r="A540" s="57" t="str">
        <f t="shared" si="26"/>
        <v>207</v>
      </c>
      <c r="B540" s="57" t="str">
        <f t="shared" si="24"/>
        <v>02</v>
      </c>
      <c r="C540" s="57" t="str">
        <f t="shared" si="25"/>
        <v>06</v>
      </c>
      <c r="D540" s="58" t="s">
        <v>968</v>
      </c>
      <c r="E540" s="55" t="s">
        <v>969</v>
      </c>
      <c r="F540" s="61"/>
    </row>
    <row r="541" customHeight="1" spans="1:6">
      <c r="A541" s="57" t="str">
        <f t="shared" si="26"/>
        <v>207</v>
      </c>
      <c r="B541" s="57" t="str">
        <f t="shared" si="24"/>
        <v>02</v>
      </c>
      <c r="C541" s="57" t="str">
        <f t="shared" si="25"/>
        <v>99</v>
      </c>
      <c r="D541" s="58" t="s">
        <v>970</v>
      </c>
      <c r="E541" s="55" t="s">
        <v>971</v>
      </c>
      <c r="F541" s="61"/>
    </row>
    <row r="542" customHeight="1" spans="1:6">
      <c r="A542" s="57" t="str">
        <f t="shared" si="26"/>
        <v>207</v>
      </c>
      <c r="B542" s="57" t="str">
        <f t="shared" si="24"/>
        <v>03</v>
      </c>
      <c r="C542" s="57" t="str">
        <f t="shared" si="25"/>
        <v/>
      </c>
      <c r="D542" s="62" t="s">
        <v>972</v>
      </c>
      <c r="E542" s="63" t="s">
        <v>973</v>
      </c>
      <c r="F542" s="64"/>
    </row>
    <row r="543" customHeight="1" spans="1:6">
      <c r="A543" s="57" t="str">
        <f t="shared" si="26"/>
        <v>207</v>
      </c>
      <c r="B543" s="57" t="str">
        <f t="shared" si="24"/>
        <v>03</v>
      </c>
      <c r="C543" s="57" t="str">
        <f t="shared" si="25"/>
        <v>01</v>
      </c>
      <c r="D543" s="58" t="s">
        <v>974</v>
      </c>
      <c r="E543" s="55" t="s">
        <v>74</v>
      </c>
      <c r="F543" s="61"/>
    </row>
    <row r="544" customHeight="1" spans="1:6">
      <c r="A544" s="57" t="str">
        <f t="shared" si="26"/>
        <v>207</v>
      </c>
      <c r="B544" s="57" t="str">
        <f t="shared" si="24"/>
        <v>03</v>
      </c>
      <c r="C544" s="57" t="str">
        <f t="shared" si="25"/>
        <v>02</v>
      </c>
      <c r="D544" s="58" t="s">
        <v>975</v>
      </c>
      <c r="E544" s="55" t="s">
        <v>185</v>
      </c>
      <c r="F544" s="61"/>
    </row>
    <row r="545" customHeight="1" spans="1:6">
      <c r="A545" s="57" t="str">
        <f t="shared" si="26"/>
        <v>207</v>
      </c>
      <c r="B545" s="57" t="str">
        <f t="shared" si="24"/>
        <v>03</v>
      </c>
      <c r="C545" s="57" t="str">
        <f t="shared" si="25"/>
        <v>03</v>
      </c>
      <c r="D545" s="58" t="s">
        <v>976</v>
      </c>
      <c r="E545" s="55" t="s">
        <v>78</v>
      </c>
      <c r="F545" s="61"/>
    </row>
    <row r="546" customHeight="1" spans="1:6">
      <c r="A546" s="57" t="str">
        <f t="shared" si="26"/>
        <v>207</v>
      </c>
      <c r="B546" s="57" t="str">
        <f t="shared" si="24"/>
        <v>03</v>
      </c>
      <c r="C546" s="57" t="str">
        <f t="shared" si="25"/>
        <v>04</v>
      </c>
      <c r="D546" s="58" t="s">
        <v>977</v>
      </c>
      <c r="E546" s="55" t="s">
        <v>978</v>
      </c>
      <c r="F546" s="61"/>
    </row>
    <row r="547" customHeight="1" spans="1:6">
      <c r="A547" s="57" t="str">
        <f t="shared" si="26"/>
        <v>207</v>
      </c>
      <c r="B547" s="57" t="str">
        <f t="shared" si="24"/>
        <v>03</v>
      </c>
      <c r="C547" s="57" t="str">
        <f t="shared" si="25"/>
        <v>05</v>
      </c>
      <c r="D547" s="58" t="s">
        <v>979</v>
      </c>
      <c r="E547" s="55" t="s">
        <v>980</v>
      </c>
      <c r="F547" s="61"/>
    </row>
    <row r="548" customHeight="1" spans="1:6">
      <c r="A548" s="57" t="str">
        <f t="shared" si="26"/>
        <v>207</v>
      </c>
      <c r="B548" s="57" t="str">
        <f t="shared" si="24"/>
        <v>03</v>
      </c>
      <c r="C548" s="57" t="str">
        <f t="shared" si="25"/>
        <v>06</v>
      </c>
      <c r="D548" s="58" t="s">
        <v>981</v>
      </c>
      <c r="E548" s="55" t="s">
        <v>982</v>
      </c>
      <c r="F548" s="61"/>
    </row>
    <row r="549" customHeight="1" spans="1:6">
      <c r="A549" s="57" t="str">
        <f t="shared" si="26"/>
        <v>207</v>
      </c>
      <c r="B549" s="57" t="str">
        <f t="shared" si="24"/>
        <v>03</v>
      </c>
      <c r="C549" s="57" t="str">
        <f t="shared" si="25"/>
        <v>07</v>
      </c>
      <c r="D549" s="58" t="s">
        <v>983</v>
      </c>
      <c r="E549" s="55" t="s">
        <v>984</v>
      </c>
      <c r="F549" s="61"/>
    </row>
    <row r="550" customHeight="1" spans="1:6">
      <c r="A550" s="57" t="str">
        <f t="shared" si="26"/>
        <v>207</v>
      </c>
      <c r="B550" s="57" t="str">
        <f t="shared" si="24"/>
        <v>03</v>
      </c>
      <c r="C550" s="57" t="str">
        <f t="shared" si="25"/>
        <v>08</v>
      </c>
      <c r="D550" s="58" t="s">
        <v>985</v>
      </c>
      <c r="E550" s="55" t="s">
        <v>986</v>
      </c>
      <c r="F550" s="61"/>
    </row>
    <row r="551" customHeight="1" spans="1:6">
      <c r="A551" s="57" t="str">
        <f t="shared" si="26"/>
        <v>207</v>
      </c>
      <c r="B551" s="57" t="str">
        <f t="shared" si="24"/>
        <v>03</v>
      </c>
      <c r="C551" s="57" t="str">
        <f t="shared" si="25"/>
        <v>09</v>
      </c>
      <c r="D551" s="58" t="s">
        <v>987</v>
      </c>
      <c r="E551" s="55" t="s">
        <v>988</v>
      </c>
      <c r="F551" s="61"/>
    </row>
    <row r="552" customHeight="1" spans="1:6">
      <c r="A552" s="57" t="str">
        <f t="shared" si="26"/>
        <v>207</v>
      </c>
      <c r="B552" s="57" t="str">
        <f t="shared" si="24"/>
        <v>03</v>
      </c>
      <c r="C552" s="57" t="str">
        <f t="shared" si="25"/>
        <v>99</v>
      </c>
      <c r="D552" s="58" t="s">
        <v>989</v>
      </c>
      <c r="E552" s="55" t="s">
        <v>990</v>
      </c>
      <c r="F552" s="61"/>
    </row>
    <row r="553" customHeight="1" spans="1:6">
      <c r="A553" s="57" t="str">
        <f t="shared" si="26"/>
        <v>207</v>
      </c>
      <c r="B553" s="57" t="str">
        <f t="shared" si="24"/>
        <v>06</v>
      </c>
      <c r="C553" s="57" t="str">
        <f t="shared" si="25"/>
        <v/>
      </c>
      <c r="D553" s="62" t="s">
        <v>991</v>
      </c>
      <c r="E553" s="63" t="s">
        <v>992</v>
      </c>
      <c r="F553" s="64"/>
    </row>
    <row r="554" customHeight="1" spans="1:6">
      <c r="A554" s="57" t="str">
        <f t="shared" si="26"/>
        <v>207</v>
      </c>
      <c r="B554" s="57" t="str">
        <f t="shared" si="24"/>
        <v>06</v>
      </c>
      <c r="C554" s="57" t="str">
        <f t="shared" si="25"/>
        <v>01</v>
      </c>
      <c r="D554" s="58" t="s">
        <v>993</v>
      </c>
      <c r="E554" s="55" t="s">
        <v>461</v>
      </c>
      <c r="F554" s="61"/>
    </row>
    <row r="555" customHeight="1" spans="1:6">
      <c r="A555" s="57" t="str">
        <f t="shared" si="26"/>
        <v>207</v>
      </c>
      <c r="B555" s="57" t="str">
        <f t="shared" si="24"/>
        <v>06</v>
      </c>
      <c r="C555" s="57" t="str">
        <f t="shared" si="25"/>
        <v>02</v>
      </c>
      <c r="D555" s="58" t="s">
        <v>994</v>
      </c>
      <c r="E555" s="55" t="s">
        <v>76</v>
      </c>
      <c r="F555" s="61"/>
    </row>
    <row r="556" customHeight="1" spans="1:6">
      <c r="A556" s="57" t="str">
        <f t="shared" si="26"/>
        <v>207</v>
      </c>
      <c r="B556" s="57" t="str">
        <f t="shared" si="24"/>
        <v>06</v>
      </c>
      <c r="C556" s="57" t="str">
        <f t="shared" si="25"/>
        <v>03</v>
      </c>
      <c r="D556" s="58" t="s">
        <v>995</v>
      </c>
      <c r="E556" s="55" t="s">
        <v>78</v>
      </c>
      <c r="F556" s="61"/>
    </row>
    <row r="557" customHeight="1" spans="1:6">
      <c r="A557" s="57" t="str">
        <f t="shared" si="26"/>
        <v>207</v>
      </c>
      <c r="B557" s="57" t="str">
        <f t="shared" si="24"/>
        <v>06</v>
      </c>
      <c r="C557" s="57" t="str">
        <f t="shared" si="25"/>
        <v>04</v>
      </c>
      <c r="D557" s="58" t="s">
        <v>996</v>
      </c>
      <c r="E557" s="55" t="s">
        <v>997</v>
      </c>
      <c r="F557" s="61"/>
    </row>
    <row r="558" customHeight="1" spans="1:6">
      <c r="A558" s="57" t="str">
        <f t="shared" si="26"/>
        <v>207</v>
      </c>
      <c r="B558" s="57" t="str">
        <f t="shared" si="24"/>
        <v>06</v>
      </c>
      <c r="C558" s="57" t="str">
        <f t="shared" si="25"/>
        <v>05</v>
      </c>
      <c r="D558" s="58" t="s">
        <v>998</v>
      </c>
      <c r="E558" s="55" t="s">
        <v>999</v>
      </c>
      <c r="F558" s="61"/>
    </row>
    <row r="559" customHeight="1" spans="1:6">
      <c r="A559" s="57" t="str">
        <f t="shared" si="26"/>
        <v>207</v>
      </c>
      <c r="B559" s="57" t="str">
        <f t="shared" si="24"/>
        <v>06</v>
      </c>
      <c r="C559" s="57" t="str">
        <f t="shared" si="25"/>
        <v>06</v>
      </c>
      <c r="D559" s="58" t="s">
        <v>1000</v>
      </c>
      <c r="E559" s="55" t="s">
        <v>1001</v>
      </c>
      <c r="F559" s="61"/>
    </row>
    <row r="560" customHeight="1" spans="1:6">
      <c r="A560" s="57" t="str">
        <f t="shared" si="26"/>
        <v>207</v>
      </c>
      <c r="B560" s="57" t="str">
        <f t="shared" si="24"/>
        <v>06</v>
      </c>
      <c r="C560" s="57" t="str">
        <f t="shared" si="25"/>
        <v>07</v>
      </c>
      <c r="D560" s="58" t="s">
        <v>1002</v>
      </c>
      <c r="E560" s="55" t="s">
        <v>1003</v>
      </c>
      <c r="F560" s="61"/>
    </row>
    <row r="561" customHeight="1" spans="1:6">
      <c r="A561" s="57" t="str">
        <f t="shared" si="26"/>
        <v>207</v>
      </c>
      <c r="B561" s="57" t="str">
        <f t="shared" si="24"/>
        <v>06</v>
      </c>
      <c r="C561" s="57" t="str">
        <f t="shared" si="25"/>
        <v>99</v>
      </c>
      <c r="D561" s="58" t="s">
        <v>1004</v>
      </c>
      <c r="E561" s="55" t="s">
        <v>1005</v>
      </c>
      <c r="F561" s="61"/>
    </row>
    <row r="562" customHeight="1" spans="1:6">
      <c r="A562" s="57" t="str">
        <f t="shared" si="26"/>
        <v>207</v>
      </c>
      <c r="B562" s="57" t="str">
        <f t="shared" si="24"/>
        <v>07</v>
      </c>
      <c r="C562" s="57" t="str">
        <f t="shared" si="25"/>
        <v/>
      </c>
      <c r="D562" s="62" t="s">
        <v>1006</v>
      </c>
      <c r="E562" s="63" t="s">
        <v>1007</v>
      </c>
      <c r="F562" s="64"/>
    </row>
    <row r="563" customHeight="1" spans="1:6">
      <c r="A563" s="57" t="str">
        <f t="shared" si="26"/>
        <v>207</v>
      </c>
      <c r="B563" s="57" t="str">
        <f t="shared" si="24"/>
        <v>07</v>
      </c>
      <c r="C563" s="57" t="str">
        <f t="shared" si="25"/>
        <v>01</v>
      </c>
      <c r="D563" s="58" t="s">
        <v>1008</v>
      </c>
      <c r="E563" s="55" t="s">
        <v>1009</v>
      </c>
      <c r="F563" s="61"/>
    </row>
    <row r="564" customHeight="1" spans="1:6">
      <c r="A564" s="57" t="str">
        <f t="shared" si="26"/>
        <v>207</v>
      </c>
      <c r="B564" s="57" t="str">
        <f t="shared" si="24"/>
        <v>07</v>
      </c>
      <c r="C564" s="57" t="str">
        <f t="shared" si="25"/>
        <v>02</v>
      </c>
      <c r="D564" s="58" t="s">
        <v>1010</v>
      </c>
      <c r="E564" s="55" t="s">
        <v>1011</v>
      </c>
      <c r="F564" s="61"/>
    </row>
    <row r="565" customHeight="1" spans="1:6">
      <c r="A565" s="57" t="str">
        <f t="shared" si="26"/>
        <v>207</v>
      </c>
      <c r="B565" s="57" t="str">
        <f t="shared" si="24"/>
        <v>07</v>
      </c>
      <c r="C565" s="57" t="str">
        <f t="shared" si="25"/>
        <v>03</v>
      </c>
      <c r="D565" s="58" t="s">
        <v>1012</v>
      </c>
      <c r="E565" s="55" t="s">
        <v>1013</v>
      </c>
      <c r="F565" s="61"/>
    </row>
    <row r="566" customHeight="1" spans="1:6">
      <c r="A566" s="57" t="str">
        <f t="shared" si="26"/>
        <v>207</v>
      </c>
      <c r="B566" s="57" t="str">
        <f t="shared" si="24"/>
        <v>07</v>
      </c>
      <c r="C566" s="57" t="str">
        <f t="shared" si="25"/>
        <v>99</v>
      </c>
      <c r="D566" s="58" t="s">
        <v>1014</v>
      </c>
      <c r="E566" s="55" t="s">
        <v>1015</v>
      </c>
      <c r="F566" s="61"/>
    </row>
    <row r="567" customHeight="1" spans="1:6">
      <c r="A567" s="57" t="str">
        <f t="shared" si="26"/>
        <v>207</v>
      </c>
      <c r="B567" s="57" t="str">
        <f t="shared" si="24"/>
        <v>08</v>
      </c>
      <c r="C567" s="57" t="str">
        <f t="shared" si="25"/>
        <v/>
      </c>
      <c r="D567" s="58" t="s">
        <v>1016</v>
      </c>
      <c r="E567" s="55" t="s">
        <v>1017</v>
      </c>
      <c r="F567" s="56">
        <v>1085.5</v>
      </c>
    </row>
    <row r="568" customHeight="1" spans="1:6">
      <c r="A568" s="57" t="str">
        <f t="shared" si="26"/>
        <v>207</v>
      </c>
      <c r="B568" s="57" t="str">
        <f t="shared" si="24"/>
        <v>08</v>
      </c>
      <c r="C568" s="57" t="str">
        <f t="shared" si="25"/>
        <v>01</v>
      </c>
      <c r="D568" s="58" t="s">
        <v>1018</v>
      </c>
      <c r="E568" s="55" t="s">
        <v>74</v>
      </c>
      <c r="F568" s="56">
        <v>1085.5</v>
      </c>
    </row>
    <row r="569" customHeight="1" spans="1:6">
      <c r="A569" s="57" t="str">
        <f t="shared" si="26"/>
        <v>207</v>
      </c>
      <c r="B569" s="57" t="str">
        <f t="shared" si="24"/>
        <v>08</v>
      </c>
      <c r="C569" s="57" t="str">
        <f t="shared" si="25"/>
        <v>02</v>
      </c>
      <c r="D569" s="58" t="s">
        <v>1019</v>
      </c>
      <c r="E569" s="55" t="s">
        <v>185</v>
      </c>
      <c r="F569" s="61"/>
    </row>
    <row r="570" customHeight="1" spans="1:6">
      <c r="A570" s="57" t="str">
        <f t="shared" si="26"/>
        <v>207</v>
      </c>
      <c r="B570" s="57" t="str">
        <f t="shared" si="24"/>
        <v>08</v>
      </c>
      <c r="C570" s="57" t="str">
        <f t="shared" si="25"/>
        <v>03</v>
      </c>
      <c r="D570" s="58" t="s">
        <v>1020</v>
      </c>
      <c r="E570" s="55" t="s">
        <v>78</v>
      </c>
      <c r="F570" s="61"/>
    </row>
    <row r="571" customHeight="1" spans="1:6">
      <c r="A571" s="57" t="str">
        <f t="shared" si="26"/>
        <v>207</v>
      </c>
      <c r="B571" s="57" t="str">
        <f t="shared" si="24"/>
        <v>08</v>
      </c>
      <c r="C571" s="57" t="str">
        <f t="shared" si="25"/>
        <v>04</v>
      </c>
      <c r="D571" s="58" t="s">
        <v>1021</v>
      </c>
      <c r="E571" s="55" t="s">
        <v>1022</v>
      </c>
      <c r="F571" s="61"/>
    </row>
    <row r="572" customHeight="1" spans="1:6">
      <c r="A572" s="57" t="str">
        <f t="shared" si="26"/>
        <v>207</v>
      </c>
      <c r="B572" s="57" t="str">
        <f t="shared" si="24"/>
        <v>08</v>
      </c>
      <c r="C572" s="57" t="str">
        <f t="shared" si="25"/>
        <v>05</v>
      </c>
      <c r="D572" s="58" t="s">
        <v>1023</v>
      </c>
      <c r="E572" s="55" t="s">
        <v>1024</v>
      </c>
      <c r="F572" s="65"/>
    </row>
    <row r="573" customHeight="1" spans="1:6">
      <c r="A573" s="57" t="str">
        <f t="shared" si="26"/>
        <v>207</v>
      </c>
      <c r="B573" s="57" t="str">
        <f t="shared" si="24"/>
        <v>08</v>
      </c>
      <c r="C573" s="57" t="str">
        <f t="shared" si="25"/>
        <v>99</v>
      </c>
      <c r="D573" s="58" t="s">
        <v>1025</v>
      </c>
      <c r="E573" s="55" t="s">
        <v>1026</v>
      </c>
      <c r="F573" s="61"/>
    </row>
    <row r="574" customHeight="1" spans="1:6">
      <c r="A574" s="57" t="str">
        <f t="shared" si="26"/>
        <v>207</v>
      </c>
      <c r="B574" s="57" t="str">
        <f t="shared" si="24"/>
        <v>09</v>
      </c>
      <c r="C574" s="57" t="str">
        <f t="shared" si="25"/>
        <v/>
      </c>
      <c r="D574" s="62" t="s">
        <v>1027</v>
      </c>
      <c r="E574" s="63" t="s">
        <v>1028</v>
      </c>
      <c r="F574" s="64"/>
    </row>
    <row r="575" customHeight="1" spans="1:6">
      <c r="A575" s="57" t="str">
        <f t="shared" si="26"/>
        <v>207</v>
      </c>
      <c r="B575" s="57" t="str">
        <f t="shared" si="24"/>
        <v>09</v>
      </c>
      <c r="C575" s="57" t="str">
        <f t="shared" si="25"/>
        <v>01</v>
      </c>
      <c r="D575" s="58" t="s">
        <v>1029</v>
      </c>
      <c r="E575" s="55" t="s">
        <v>1030</v>
      </c>
      <c r="F575" s="61"/>
    </row>
    <row r="576" customHeight="1" spans="1:6">
      <c r="A576" s="57" t="str">
        <f t="shared" si="26"/>
        <v>207</v>
      </c>
      <c r="B576" s="57" t="str">
        <f t="shared" si="24"/>
        <v>09</v>
      </c>
      <c r="C576" s="57" t="str">
        <f t="shared" si="25"/>
        <v>02</v>
      </c>
      <c r="D576" s="58" t="s">
        <v>1031</v>
      </c>
      <c r="E576" s="55" t="s">
        <v>1032</v>
      </c>
      <c r="F576" s="61"/>
    </row>
    <row r="577" customHeight="1" spans="1:6">
      <c r="A577" s="57" t="str">
        <f t="shared" si="26"/>
        <v>207</v>
      </c>
      <c r="B577" s="57" t="str">
        <f t="shared" si="24"/>
        <v>09</v>
      </c>
      <c r="C577" s="57" t="str">
        <f t="shared" si="25"/>
        <v>03</v>
      </c>
      <c r="D577" s="58" t="s">
        <v>1033</v>
      </c>
      <c r="E577" s="55" t="s">
        <v>1034</v>
      </c>
      <c r="F577" s="61"/>
    </row>
    <row r="578" customHeight="1" spans="1:6">
      <c r="A578" s="57" t="str">
        <f t="shared" si="26"/>
        <v>207</v>
      </c>
      <c r="B578" s="57" t="str">
        <f t="shared" si="24"/>
        <v>09</v>
      </c>
      <c r="C578" s="57" t="str">
        <f t="shared" si="25"/>
        <v>04</v>
      </c>
      <c r="D578" s="58" t="s">
        <v>1035</v>
      </c>
      <c r="E578" s="55" t="s">
        <v>1036</v>
      </c>
      <c r="F578" s="61"/>
    </row>
    <row r="579" customHeight="1" spans="1:6">
      <c r="A579" s="57" t="str">
        <f t="shared" si="26"/>
        <v>207</v>
      </c>
      <c r="B579" s="57" t="str">
        <f t="shared" si="24"/>
        <v>09</v>
      </c>
      <c r="C579" s="57" t="str">
        <f t="shared" si="25"/>
        <v>99</v>
      </c>
      <c r="D579" s="58" t="s">
        <v>1037</v>
      </c>
      <c r="E579" s="55" t="s">
        <v>1038</v>
      </c>
      <c r="F579" s="61"/>
    </row>
    <row r="580" customHeight="1" spans="1:6">
      <c r="A580" s="57" t="str">
        <f t="shared" si="26"/>
        <v>207</v>
      </c>
      <c r="B580" s="57" t="str">
        <f t="shared" si="24"/>
        <v>10</v>
      </c>
      <c r="C580" s="57" t="str">
        <f t="shared" si="25"/>
        <v/>
      </c>
      <c r="D580" s="62" t="s">
        <v>1039</v>
      </c>
      <c r="E580" s="63" t="s">
        <v>1040</v>
      </c>
      <c r="F580" s="64"/>
    </row>
    <row r="581" customHeight="1" spans="1:6">
      <c r="A581" s="57" t="str">
        <f t="shared" si="26"/>
        <v>207</v>
      </c>
      <c r="B581" s="57" t="str">
        <f t="shared" si="24"/>
        <v>10</v>
      </c>
      <c r="C581" s="57" t="str">
        <f t="shared" si="25"/>
        <v>01</v>
      </c>
      <c r="D581" s="58" t="s">
        <v>1041</v>
      </c>
      <c r="E581" s="55" t="s">
        <v>1042</v>
      </c>
      <c r="F581" s="61"/>
    </row>
    <row r="582" customHeight="1" spans="1:6">
      <c r="A582" s="57" t="str">
        <f t="shared" si="26"/>
        <v>207</v>
      </c>
      <c r="B582" s="57" t="str">
        <f t="shared" si="24"/>
        <v>10</v>
      </c>
      <c r="C582" s="57" t="str">
        <f t="shared" si="25"/>
        <v>99</v>
      </c>
      <c r="D582" s="58" t="s">
        <v>1043</v>
      </c>
      <c r="E582" s="55" t="s">
        <v>1044</v>
      </c>
      <c r="F582" s="61"/>
    </row>
    <row r="583" customHeight="1" spans="1:6">
      <c r="A583" s="57" t="str">
        <f t="shared" si="26"/>
        <v>207</v>
      </c>
      <c r="B583" s="57" t="str">
        <f t="shared" si="24"/>
        <v>99</v>
      </c>
      <c r="C583" s="57" t="str">
        <f t="shared" si="25"/>
        <v/>
      </c>
      <c r="D583" s="58" t="s">
        <v>1045</v>
      </c>
      <c r="E583" s="55" t="s">
        <v>1046</v>
      </c>
      <c r="F583" s="56">
        <v>272</v>
      </c>
    </row>
    <row r="584" customHeight="1" spans="1:6">
      <c r="A584" s="57" t="str">
        <f t="shared" si="26"/>
        <v>207</v>
      </c>
      <c r="B584" s="57" t="str">
        <f t="shared" ref="B584:B647" si="27">MID(D584,4,2)</f>
        <v>99</v>
      </c>
      <c r="C584" s="57" t="str">
        <f t="shared" ref="C584:C647" si="28">MID(D584,6,2)</f>
        <v>02</v>
      </c>
      <c r="D584" s="58" t="s">
        <v>1047</v>
      </c>
      <c r="E584" s="55" t="s">
        <v>1048</v>
      </c>
      <c r="F584" s="61"/>
    </row>
    <row r="585" customHeight="1" spans="1:6">
      <c r="A585" s="57" t="str">
        <f t="shared" si="26"/>
        <v>207</v>
      </c>
      <c r="B585" s="57" t="str">
        <f t="shared" si="27"/>
        <v>99</v>
      </c>
      <c r="C585" s="57" t="str">
        <f t="shared" si="28"/>
        <v>03</v>
      </c>
      <c r="D585" s="58" t="s">
        <v>1049</v>
      </c>
      <c r="E585" s="55" t="s">
        <v>1050</v>
      </c>
      <c r="F585" s="61"/>
    </row>
    <row r="586" customHeight="1" spans="1:6">
      <c r="A586" s="57" t="str">
        <f t="shared" ref="A586:A649" si="29">MID(D586,1,3)</f>
        <v>207</v>
      </c>
      <c r="B586" s="57" t="str">
        <f t="shared" si="27"/>
        <v>99</v>
      </c>
      <c r="C586" s="57" t="str">
        <f t="shared" si="28"/>
        <v>99</v>
      </c>
      <c r="D586" s="58" t="s">
        <v>1051</v>
      </c>
      <c r="E586" s="55" t="s">
        <v>1052</v>
      </c>
      <c r="F586" s="56">
        <v>272</v>
      </c>
    </row>
    <row r="587" customHeight="1" spans="1:6">
      <c r="A587" s="57" t="str">
        <f t="shared" si="29"/>
        <v>208</v>
      </c>
      <c r="B587" s="57" t="str">
        <f t="shared" si="27"/>
        <v/>
      </c>
      <c r="C587" s="57" t="str">
        <f t="shared" si="28"/>
        <v/>
      </c>
      <c r="D587" s="58" t="s">
        <v>1053</v>
      </c>
      <c r="E587" s="55" t="s">
        <v>1054</v>
      </c>
      <c r="F587" s="56">
        <v>54917.44</v>
      </c>
    </row>
    <row r="588" customHeight="1" spans="1:6">
      <c r="A588" s="57" t="str">
        <f t="shared" si="29"/>
        <v>208</v>
      </c>
      <c r="B588" s="57" t="str">
        <f t="shared" si="27"/>
        <v>01</v>
      </c>
      <c r="C588" s="57" t="str">
        <f t="shared" si="28"/>
        <v/>
      </c>
      <c r="D588" s="58" t="s">
        <v>1055</v>
      </c>
      <c r="E588" s="55" t="s">
        <v>1056</v>
      </c>
      <c r="F588" s="56">
        <v>1682.56</v>
      </c>
    </row>
    <row r="589" customHeight="1" spans="1:6">
      <c r="A589" s="57" t="str">
        <f t="shared" si="29"/>
        <v>208</v>
      </c>
      <c r="B589" s="57" t="str">
        <f t="shared" si="27"/>
        <v>01</v>
      </c>
      <c r="C589" s="57" t="str">
        <f t="shared" si="28"/>
        <v>01</v>
      </c>
      <c r="D589" s="58" t="s">
        <v>1057</v>
      </c>
      <c r="E589" s="55" t="s">
        <v>74</v>
      </c>
      <c r="F589" s="56">
        <v>1618.76</v>
      </c>
    </row>
    <row r="590" customHeight="1" spans="1:6">
      <c r="A590" s="57" t="str">
        <f t="shared" si="29"/>
        <v>208</v>
      </c>
      <c r="B590" s="57" t="str">
        <f t="shared" si="27"/>
        <v>01</v>
      </c>
      <c r="C590" s="57" t="str">
        <f t="shared" si="28"/>
        <v>02</v>
      </c>
      <c r="D590" s="58" t="s">
        <v>1058</v>
      </c>
      <c r="E590" s="55" t="s">
        <v>185</v>
      </c>
      <c r="F590" s="61"/>
    </row>
    <row r="591" customHeight="1" spans="1:6">
      <c r="A591" s="57" t="str">
        <f t="shared" si="29"/>
        <v>208</v>
      </c>
      <c r="B591" s="57" t="str">
        <f t="shared" si="27"/>
        <v>01</v>
      </c>
      <c r="C591" s="57" t="str">
        <f t="shared" si="28"/>
        <v>03</v>
      </c>
      <c r="D591" s="58" t="s">
        <v>1059</v>
      </c>
      <c r="E591" s="55" t="s">
        <v>78</v>
      </c>
      <c r="F591" s="61"/>
    </row>
    <row r="592" customHeight="1" spans="1:6">
      <c r="A592" s="57" t="str">
        <f t="shared" si="29"/>
        <v>208</v>
      </c>
      <c r="B592" s="57" t="str">
        <f t="shared" si="27"/>
        <v>01</v>
      </c>
      <c r="C592" s="57" t="str">
        <f t="shared" si="28"/>
        <v>04</v>
      </c>
      <c r="D592" s="58" t="s">
        <v>1060</v>
      </c>
      <c r="E592" s="55" t="s">
        <v>1061</v>
      </c>
      <c r="F592" s="61"/>
    </row>
    <row r="593" customHeight="1" spans="1:6">
      <c r="A593" s="57" t="str">
        <f t="shared" si="29"/>
        <v>208</v>
      </c>
      <c r="B593" s="57" t="str">
        <f t="shared" si="27"/>
        <v>01</v>
      </c>
      <c r="C593" s="57" t="str">
        <f t="shared" si="28"/>
        <v>05</v>
      </c>
      <c r="D593" s="58" t="s">
        <v>1062</v>
      </c>
      <c r="E593" s="55" t="s">
        <v>1063</v>
      </c>
      <c r="F593" s="61"/>
    </row>
    <row r="594" customHeight="1" spans="1:6">
      <c r="A594" s="57" t="str">
        <f t="shared" si="29"/>
        <v>208</v>
      </c>
      <c r="B594" s="57" t="str">
        <f t="shared" si="27"/>
        <v>01</v>
      </c>
      <c r="C594" s="57" t="str">
        <f t="shared" si="28"/>
        <v>06</v>
      </c>
      <c r="D594" s="58" t="s">
        <v>1064</v>
      </c>
      <c r="E594" s="55" t="s">
        <v>1065</v>
      </c>
      <c r="F594" s="61"/>
    </row>
    <row r="595" customHeight="1" spans="1:6">
      <c r="A595" s="57" t="str">
        <f t="shared" si="29"/>
        <v>208</v>
      </c>
      <c r="B595" s="57" t="str">
        <f t="shared" si="27"/>
        <v>01</v>
      </c>
      <c r="C595" s="57" t="str">
        <f t="shared" si="28"/>
        <v>07</v>
      </c>
      <c r="D595" s="58" t="s">
        <v>1066</v>
      </c>
      <c r="E595" s="55" t="s">
        <v>1067</v>
      </c>
      <c r="F595" s="61"/>
    </row>
    <row r="596" customHeight="1" spans="1:6">
      <c r="A596" s="57" t="str">
        <f t="shared" si="29"/>
        <v>208</v>
      </c>
      <c r="B596" s="57" t="str">
        <f t="shared" si="27"/>
        <v>01</v>
      </c>
      <c r="C596" s="57" t="str">
        <f t="shared" si="28"/>
        <v>08</v>
      </c>
      <c r="D596" s="58" t="s">
        <v>1068</v>
      </c>
      <c r="E596" s="55" t="s">
        <v>199</v>
      </c>
      <c r="F596" s="61"/>
    </row>
    <row r="597" customHeight="1" spans="1:6">
      <c r="A597" s="57" t="str">
        <f t="shared" si="29"/>
        <v>208</v>
      </c>
      <c r="B597" s="57" t="str">
        <f t="shared" si="27"/>
        <v>01</v>
      </c>
      <c r="C597" s="57" t="str">
        <f t="shared" si="28"/>
        <v>09</v>
      </c>
      <c r="D597" s="58" t="s">
        <v>1069</v>
      </c>
      <c r="E597" s="55" t="s">
        <v>1070</v>
      </c>
      <c r="F597" s="61"/>
    </row>
    <row r="598" customHeight="1" spans="1:6">
      <c r="A598" s="57" t="str">
        <f t="shared" si="29"/>
        <v>208</v>
      </c>
      <c r="B598" s="57" t="str">
        <f t="shared" si="27"/>
        <v>01</v>
      </c>
      <c r="C598" s="57" t="str">
        <f t="shared" si="28"/>
        <v>10</v>
      </c>
      <c r="D598" s="58" t="s">
        <v>1071</v>
      </c>
      <c r="E598" s="55" t="s">
        <v>1072</v>
      </c>
      <c r="F598" s="61"/>
    </row>
    <row r="599" customHeight="1" spans="1:6">
      <c r="A599" s="57" t="str">
        <f t="shared" si="29"/>
        <v>208</v>
      </c>
      <c r="B599" s="57" t="str">
        <f t="shared" si="27"/>
        <v>01</v>
      </c>
      <c r="C599" s="57" t="str">
        <f t="shared" si="28"/>
        <v>11</v>
      </c>
      <c r="D599" s="58" t="s">
        <v>1073</v>
      </c>
      <c r="E599" s="55" t="s">
        <v>1074</v>
      </c>
      <c r="F599" s="61"/>
    </row>
    <row r="600" customHeight="1" spans="1:6">
      <c r="A600" s="57" t="str">
        <f t="shared" si="29"/>
        <v>208</v>
      </c>
      <c r="B600" s="57" t="str">
        <f t="shared" si="27"/>
        <v>01</v>
      </c>
      <c r="C600" s="57" t="str">
        <f t="shared" si="28"/>
        <v>12</v>
      </c>
      <c r="D600" s="58" t="s">
        <v>1075</v>
      </c>
      <c r="E600" s="55" t="s">
        <v>1076</v>
      </c>
      <c r="F600" s="61"/>
    </row>
    <row r="601" customHeight="1" spans="1:6">
      <c r="A601" s="57" t="str">
        <f t="shared" si="29"/>
        <v>208</v>
      </c>
      <c r="B601" s="57" t="str">
        <f t="shared" si="27"/>
        <v>01</v>
      </c>
      <c r="C601" s="57" t="str">
        <f t="shared" si="28"/>
        <v>99</v>
      </c>
      <c r="D601" s="58" t="s">
        <v>1077</v>
      </c>
      <c r="E601" s="55" t="s">
        <v>1078</v>
      </c>
      <c r="F601" s="56">
        <v>63.8</v>
      </c>
    </row>
    <row r="602" customHeight="1" spans="1:6">
      <c r="A602" s="57" t="str">
        <f t="shared" si="29"/>
        <v>208</v>
      </c>
      <c r="B602" s="57" t="str">
        <f t="shared" si="27"/>
        <v>02</v>
      </c>
      <c r="C602" s="57" t="str">
        <f t="shared" si="28"/>
        <v/>
      </c>
      <c r="D602" s="58" t="s">
        <v>1079</v>
      </c>
      <c r="E602" s="55" t="s">
        <v>1080</v>
      </c>
      <c r="F602" s="56">
        <v>1590.84</v>
      </c>
    </row>
    <row r="603" customHeight="1" spans="1:6">
      <c r="A603" s="57" t="str">
        <f t="shared" si="29"/>
        <v>208</v>
      </c>
      <c r="B603" s="57" t="str">
        <f t="shared" si="27"/>
        <v>02</v>
      </c>
      <c r="C603" s="57" t="str">
        <f t="shared" si="28"/>
        <v>01</v>
      </c>
      <c r="D603" s="58" t="s">
        <v>1081</v>
      </c>
      <c r="E603" s="55" t="s">
        <v>74</v>
      </c>
      <c r="F603" s="56">
        <v>1084.84</v>
      </c>
    </row>
    <row r="604" customHeight="1" spans="1:6">
      <c r="A604" s="57" t="str">
        <f t="shared" si="29"/>
        <v>208</v>
      </c>
      <c r="B604" s="57" t="str">
        <f t="shared" si="27"/>
        <v>02</v>
      </c>
      <c r="C604" s="57" t="str">
        <f t="shared" si="28"/>
        <v>02</v>
      </c>
      <c r="D604" s="58" t="s">
        <v>1082</v>
      </c>
      <c r="E604" s="55" t="s">
        <v>185</v>
      </c>
      <c r="F604" s="61"/>
    </row>
    <row r="605" customHeight="1" spans="1:6">
      <c r="A605" s="57" t="str">
        <f t="shared" si="29"/>
        <v>208</v>
      </c>
      <c r="B605" s="57" t="str">
        <f t="shared" si="27"/>
        <v>02</v>
      </c>
      <c r="C605" s="57" t="str">
        <f t="shared" si="28"/>
        <v>03</v>
      </c>
      <c r="D605" s="58" t="s">
        <v>1083</v>
      </c>
      <c r="E605" s="55" t="s">
        <v>78</v>
      </c>
      <c r="F605" s="61"/>
    </row>
    <row r="606" customHeight="1" spans="1:6">
      <c r="A606" s="57" t="str">
        <f t="shared" si="29"/>
        <v>208</v>
      </c>
      <c r="B606" s="57" t="str">
        <f t="shared" si="27"/>
        <v>02</v>
      </c>
      <c r="C606" s="57" t="str">
        <f t="shared" si="28"/>
        <v>06</v>
      </c>
      <c r="D606" s="58" t="s">
        <v>1084</v>
      </c>
      <c r="E606" s="55" t="s">
        <v>1085</v>
      </c>
      <c r="F606" s="61"/>
    </row>
    <row r="607" customHeight="1" spans="1:6">
      <c r="A607" s="57" t="str">
        <f t="shared" si="29"/>
        <v>208</v>
      </c>
      <c r="B607" s="57" t="str">
        <f t="shared" si="27"/>
        <v>02</v>
      </c>
      <c r="C607" s="57" t="str">
        <f t="shared" si="28"/>
        <v>07</v>
      </c>
      <c r="D607" s="58" t="s">
        <v>1086</v>
      </c>
      <c r="E607" s="55" t="s">
        <v>1087</v>
      </c>
      <c r="F607" s="61"/>
    </row>
    <row r="608" customHeight="1" spans="1:6">
      <c r="A608" s="57" t="str">
        <f t="shared" si="29"/>
        <v>208</v>
      </c>
      <c r="B608" s="57" t="str">
        <f t="shared" si="27"/>
        <v>02</v>
      </c>
      <c r="C608" s="57" t="str">
        <f t="shared" si="28"/>
        <v>08</v>
      </c>
      <c r="D608" s="58" t="s">
        <v>1088</v>
      </c>
      <c r="E608" s="55" t="s">
        <v>1089</v>
      </c>
      <c r="F608" s="61"/>
    </row>
    <row r="609" customHeight="1" spans="1:6">
      <c r="A609" s="57" t="str">
        <f t="shared" si="29"/>
        <v>208</v>
      </c>
      <c r="B609" s="57" t="str">
        <f t="shared" si="27"/>
        <v>02</v>
      </c>
      <c r="C609" s="57" t="str">
        <f t="shared" si="28"/>
        <v>99</v>
      </c>
      <c r="D609" s="58" t="s">
        <v>1090</v>
      </c>
      <c r="E609" s="55" t="s">
        <v>1091</v>
      </c>
      <c r="F609" s="56">
        <v>506</v>
      </c>
    </row>
    <row r="610" customHeight="1" spans="1:6">
      <c r="A610" s="57" t="str">
        <f t="shared" si="29"/>
        <v>208</v>
      </c>
      <c r="B610" s="57" t="str">
        <f t="shared" si="27"/>
        <v>04</v>
      </c>
      <c r="C610" s="57" t="str">
        <f t="shared" si="28"/>
        <v/>
      </c>
      <c r="D610" s="62" t="s">
        <v>1092</v>
      </c>
      <c r="E610" s="63" t="s">
        <v>1093</v>
      </c>
      <c r="F610" s="64"/>
    </row>
    <row r="611" customHeight="1" spans="1:6">
      <c r="A611" s="57" t="str">
        <f t="shared" si="29"/>
        <v>208</v>
      </c>
      <c r="B611" s="57" t="str">
        <f t="shared" si="27"/>
        <v>04</v>
      </c>
      <c r="C611" s="57" t="str">
        <f t="shared" si="28"/>
        <v>02</v>
      </c>
      <c r="D611" s="58" t="s">
        <v>1094</v>
      </c>
      <c r="E611" s="55" t="s">
        <v>1095</v>
      </c>
      <c r="F611" s="61"/>
    </row>
    <row r="612" customHeight="1" spans="1:6">
      <c r="A612" s="57" t="str">
        <f t="shared" si="29"/>
        <v>208</v>
      </c>
      <c r="B612" s="57" t="str">
        <f t="shared" si="27"/>
        <v>04</v>
      </c>
      <c r="C612" s="57" t="str">
        <f t="shared" si="28"/>
        <v>51</v>
      </c>
      <c r="D612" s="58" t="s">
        <v>1096</v>
      </c>
      <c r="E612" s="55" t="s">
        <v>1097</v>
      </c>
      <c r="F612" s="61"/>
    </row>
    <row r="613" customHeight="1" spans="1:6">
      <c r="A613" s="57" t="str">
        <f t="shared" si="29"/>
        <v>208</v>
      </c>
      <c r="B613" s="57" t="str">
        <f t="shared" si="27"/>
        <v>04</v>
      </c>
      <c r="C613" s="57" t="str">
        <f t="shared" si="28"/>
        <v>99</v>
      </c>
      <c r="D613" s="58" t="s">
        <v>1098</v>
      </c>
      <c r="E613" s="55" t="s">
        <v>1099</v>
      </c>
      <c r="F613" s="61"/>
    </row>
    <row r="614" customHeight="1" spans="1:6">
      <c r="A614" s="57" t="str">
        <f t="shared" si="29"/>
        <v>208</v>
      </c>
      <c r="B614" s="57" t="str">
        <f t="shared" si="27"/>
        <v>05</v>
      </c>
      <c r="C614" s="57" t="str">
        <f t="shared" si="28"/>
        <v/>
      </c>
      <c r="D614" s="62" t="s">
        <v>1100</v>
      </c>
      <c r="E614" s="63" t="s">
        <v>1101</v>
      </c>
      <c r="F614" s="64"/>
    </row>
    <row r="615" customHeight="1" spans="1:6">
      <c r="A615" s="57" t="str">
        <f t="shared" si="29"/>
        <v>208</v>
      </c>
      <c r="B615" s="57" t="str">
        <f t="shared" si="27"/>
        <v>05</v>
      </c>
      <c r="C615" s="57" t="str">
        <f t="shared" si="28"/>
        <v>01</v>
      </c>
      <c r="D615" s="58" t="s">
        <v>1102</v>
      </c>
      <c r="E615" s="55" t="s">
        <v>1103</v>
      </c>
      <c r="F615" s="61"/>
    </row>
    <row r="616" customHeight="1" spans="1:6">
      <c r="A616" s="57" t="str">
        <f t="shared" si="29"/>
        <v>208</v>
      </c>
      <c r="B616" s="57" t="str">
        <f t="shared" si="27"/>
        <v>05</v>
      </c>
      <c r="C616" s="57" t="str">
        <f t="shared" si="28"/>
        <v>02</v>
      </c>
      <c r="D616" s="58" t="s">
        <v>1104</v>
      </c>
      <c r="E616" s="55" t="s">
        <v>1105</v>
      </c>
      <c r="F616" s="61"/>
    </row>
    <row r="617" customHeight="1" spans="1:6">
      <c r="A617" s="57" t="str">
        <f t="shared" si="29"/>
        <v>208</v>
      </c>
      <c r="B617" s="57" t="str">
        <f t="shared" si="27"/>
        <v>05</v>
      </c>
      <c r="C617" s="57" t="str">
        <f t="shared" si="28"/>
        <v>03</v>
      </c>
      <c r="D617" s="58" t="s">
        <v>1106</v>
      </c>
      <c r="E617" s="55" t="s">
        <v>1107</v>
      </c>
      <c r="F617" s="61"/>
    </row>
    <row r="618" customHeight="1" spans="1:6">
      <c r="A618" s="57" t="str">
        <f t="shared" si="29"/>
        <v>208</v>
      </c>
      <c r="B618" s="57" t="str">
        <f t="shared" si="27"/>
        <v>05</v>
      </c>
      <c r="C618" s="57" t="str">
        <f t="shared" si="28"/>
        <v>04</v>
      </c>
      <c r="D618" s="58" t="s">
        <v>1108</v>
      </c>
      <c r="E618" s="55" t="s">
        <v>1109</v>
      </c>
      <c r="F618" s="61"/>
    </row>
    <row r="619" customHeight="1" spans="1:6">
      <c r="A619" s="57" t="str">
        <f t="shared" si="29"/>
        <v>208</v>
      </c>
      <c r="B619" s="57" t="str">
        <f t="shared" si="27"/>
        <v>05</v>
      </c>
      <c r="C619" s="57" t="str">
        <f t="shared" si="28"/>
        <v>05</v>
      </c>
      <c r="D619" s="58" t="s">
        <v>1110</v>
      </c>
      <c r="E619" s="55" t="s">
        <v>1111</v>
      </c>
      <c r="F619" s="61"/>
    </row>
    <row r="620" customHeight="1" spans="1:6">
      <c r="A620" s="57" t="str">
        <f t="shared" si="29"/>
        <v>208</v>
      </c>
      <c r="B620" s="57" t="str">
        <f t="shared" si="27"/>
        <v>05</v>
      </c>
      <c r="C620" s="57" t="str">
        <f t="shared" si="28"/>
        <v>06</v>
      </c>
      <c r="D620" s="58" t="s">
        <v>1112</v>
      </c>
      <c r="E620" s="55" t="s">
        <v>1113</v>
      </c>
      <c r="F620" s="61"/>
    </row>
    <row r="621" customHeight="1" spans="1:6">
      <c r="A621" s="57" t="str">
        <f t="shared" si="29"/>
        <v>208</v>
      </c>
      <c r="B621" s="57" t="str">
        <f t="shared" si="27"/>
        <v>05</v>
      </c>
      <c r="C621" s="57" t="str">
        <f t="shared" si="28"/>
        <v>07</v>
      </c>
      <c r="D621" s="58" t="s">
        <v>1114</v>
      </c>
      <c r="E621" s="55" t="s">
        <v>1115</v>
      </c>
      <c r="F621" s="61"/>
    </row>
    <row r="622" customHeight="1" spans="1:6">
      <c r="A622" s="57" t="str">
        <f t="shared" si="29"/>
        <v>208</v>
      </c>
      <c r="B622" s="57" t="str">
        <f t="shared" si="27"/>
        <v>05</v>
      </c>
      <c r="C622" s="57" t="str">
        <f t="shared" si="28"/>
        <v>99</v>
      </c>
      <c r="D622" s="58" t="s">
        <v>1116</v>
      </c>
      <c r="E622" s="55" t="s">
        <v>1117</v>
      </c>
      <c r="F622" s="61"/>
    </row>
    <row r="623" customHeight="1" spans="1:6">
      <c r="A623" s="57" t="str">
        <f t="shared" si="29"/>
        <v>208</v>
      </c>
      <c r="B623" s="57" t="str">
        <f t="shared" si="27"/>
        <v>06</v>
      </c>
      <c r="C623" s="57" t="str">
        <f t="shared" si="28"/>
        <v/>
      </c>
      <c r="D623" s="62" t="s">
        <v>1118</v>
      </c>
      <c r="E623" s="63" t="s">
        <v>1119</v>
      </c>
      <c r="F623" s="64"/>
    </row>
    <row r="624" customHeight="1" spans="1:6">
      <c r="A624" s="57" t="str">
        <f t="shared" si="29"/>
        <v>208</v>
      </c>
      <c r="B624" s="57" t="str">
        <f t="shared" si="27"/>
        <v>06</v>
      </c>
      <c r="C624" s="57" t="str">
        <f t="shared" si="28"/>
        <v>01</v>
      </c>
      <c r="D624" s="58" t="s">
        <v>1120</v>
      </c>
      <c r="E624" s="55" t="s">
        <v>1121</v>
      </c>
      <c r="F624" s="61"/>
    </row>
    <row r="625" customHeight="1" spans="1:6">
      <c r="A625" s="57" t="str">
        <f t="shared" si="29"/>
        <v>208</v>
      </c>
      <c r="B625" s="57" t="str">
        <f t="shared" si="27"/>
        <v>06</v>
      </c>
      <c r="C625" s="57" t="str">
        <f t="shared" si="28"/>
        <v>02</v>
      </c>
      <c r="D625" s="58" t="s">
        <v>1122</v>
      </c>
      <c r="E625" s="55" t="s">
        <v>1123</v>
      </c>
      <c r="F625" s="61"/>
    </row>
    <row r="626" customHeight="1" spans="1:6">
      <c r="A626" s="57" t="str">
        <f t="shared" si="29"/>
        <v>208</v>
      </c>
      <c r="B626" s="57" t="str">
        <f t="shared" si="27"/>
        <v>06</v>
      </c>
      <c r="C626" s="57" t="str">
        <f t="shared" si="28"/>
        <v>99</v>
      </c>
      <c r="D626" s="58" t="s">
        <v>1124</v>
      </c>
      <c r="E626" s="55" t="s">
        <v>1125</v>
      </c>
      <c r="F626" s="61"/>
    </row>
    <row r="627" customHeight="1" spans="1:6">
      <c r="A627" s="57" t="str">
        <f t="shared" si="29"/>
        <v>208</v>
      </c>
      <c r="B627" s="57" t="str">
        <f t="shared" si="27"/>
        <v>07</v>
      </c>
      <c r="C627" s="57" t="str">
        <f t="shared" si="28"/>
        <v/>
      </c>
      <c r="D627" s="58" t="s">
        <v>1126</v>
      </c>
      <c r="E627" s="55" t="s">
        <v>1127</v>
      </c>
      <c r="F627" s="56">
        <v>1502</v>
      </c>
    </row>
    <row r="628" customHeight="1" spans="1:6">
      <c r="A628" s="57" t="str">
        <f t="shared" si="29"/>
        <v>208</v>
      </c>
      <c r="B628" s="57" t="str">
        <f t="shared" si="27"/>
        <v>07</v>
      </c>
      <c r="C628" s="57" t="str">
        <f t="shared" si="28"/>
        <v>01</v>
      </c>
      <c r="D628" s="58" t="s">
        <v>1128</v>
      </c>
      <c r="E628" s="55" t="s">
        <v>1129</v>
      </c>
      <c r="F628" s="61"/>
    </row>
    <row r="629" customHeight="1" spans="1:6">
      <c r="A629" s="57" t="str">
        <f t="shared" si="29"/>
        <v>208</v>
      </c>
      <c r="B629" s="57" t="str">
        <f t="shared" si="27"/>
        <v>07</v>
      </c>
      <c r="C629" s="57" t="str">
        <f t="shared" si="28"/>
        <v>02</v>
      </c>
      <c r="D629" s="58" t="s">
        <v>1130</v>
      </c>
      <c r="E629" s="55" t="s">
        <v>1131</v>
      </c>
      <c r="F629" s="61"/>
    </row>
    <row r="630" customHeight="1" spans="1:6">
      <c r="A630" s="57" t="str">
        <f t="shared" si="29"/>
        <v>208</v>
      </c>
      <c r="B630" s="57" t="str">
        <f t="shared" si="27"/>
        <v>07</v>
      </c>
      <c r="C630" s="57" t="str">
        <f t="shared" si="28"/>
        <v>04</v>
      </c>
      <c r="D630" s="58" t="s">
        <v>1132</v>
      </c>
      <c r="E630" s="55" t="s">
        <v>1133</v>
      </c>
      <c r="F630" s="61"/>
    </row>
    <row r="631" customHeight="1" spans="1:6">
      <c r="A631" s="57" t="str">
        <f t="shared" si="29"/>
        <v>208</v>
      </c>
      <c r="B631" s="57" t="str">
        <f t="shared" si="27"/>
        <v>07</v>
      </c>
      <c r="C631" s="57" t="str">
        <f t="shared" si="28"/>
        <v>05</v>
      </c>
      <c r="D631" s="58" t="s">
        <v>1134</v>
      </c>
      <c r="E631" s="55" t="s">
        <v>1135</v>
      </c>
      <c r="F631" s="56">
        <v>1502</v>
      </c>
    </row>
    <row r="632" customHeight="1" spans="1:6">
      <c r="A632" s="57" t="str">
        <f t="shared" si="29"/>
        <v>208</v>
      </c>
      <c r="B632" s="57" t="str">
        <f t="shared" si="27"/>
        <v>07</v>
      </c>
      <c r="C632" s="57" t="str">
        <f t="shared" si="28"/>
        <v>09</v>
      </c>
      <c r="D632" s="58" t="s">
        <v>1136</v>
      </c>
      <c r="E632" s="55" t="s">
        <v>1137</v>
      </c>
      <c r="F632" s="61"/>
    </row>
    <row r="633" customHeight="1" spans="1:6">
      <c r="A633" s="57" t="str">
        <f t="shared" si="29"/>
        <v>208</v>
      </c>
      <c r="B633" s="57" t="str">
        <f t="shared" si="27"/>
        <v>07</v>
      </c>
      <c r="C633" s="57" t="str">
        <f t="shared" si="28"/>
        <v>11</v>
      </c>
      <c r="D633" s="58" t="s">
        <v>1138</v>
      </c>
      <c r="E633" s="55" t="s">
        <v>1139</v>
      </c>
      <c r="F633" s="61"/>
    </row>
    <row r="634" customHeight="1" spans="1:6">
      <c r="A634" s="57" t="str">
        <f t="shared" si="29"/>
        <v>208</v>
      </c>
      <c r="B634" s="57" t="str">
        <f t="shared" si="27"/>
        <v>07</v>
      </c>
      <c r="C634" s="57" t="str">
        <f t="shared" si="28"/>
        <v>12</v>
      </c>
      <c r="D634" s="58" t="s">
        <v>1140</v>
      </c>
      <c r="E634" s="55" t="s">
        <v>1141</v>
      </c>
      <c r="F634" s="61"/>
    </row>
    <row r="635" customHeight="1" spans="1:6">
      <c r="A635" s="57" t="str">
        <f t="shared" si="29"/>
        <v>208</v>
      </c>
      <c r="B635" s="57" t="str">
        <f t="shared" si="27"/>
        <v>07</v>
      </c>
      <c r="C635" s="57" t="str">
        <f t="shared" si="28"/>
        <v>13</v>
      </c>
      <c r="D635" s="58" t="s">
        <v>1142</v>
      </c>
      <c r="E635" s="55" t="s">
        <v>1143</v>
      </c>
      <c r="F635" s="61"/>
    </row>
    <row r="636" customHeight="1" spans="1:6">
      <c r="A636" s="57" t="str">
        <f t="shared" si="29"/>
        <v>208</v>
      </c>
      <c r="B636" s="57" t="str">
        <f t="shared" si="27"/>
        <v>07</v>
      </c>
      <c r="C636" s="57" t="str">
        <f t="shared" si="28"/>
        <v>99</v>
      </c>
      <c r="D636" s="58" t="s">
        <v>1144</v>
      </c>
      <c r="E636" s="55" t="s">
        <v>1145</v>
      </c>
      <c r="F636" s="61"/>
    </row>
    <row r="637" customHeight="1" spans="1:6">
      <c r="A637" s="57" t="str">
        <f t="shared" si="29"/>
        <v>208</v>
      </c>
      <c r="B637" s="57" t="str">
        <f t="shared" si="27"/>
        <v>08</v>
      </c>
      <c r="C637" s="57" t="str">
        <f t="shared" si="28"/>
        <v/>
      </c>
      <c r="D637" s="58" t="s">
        <v>1146</v>
      </c>
      <c r="E637" s="55" t="s">
        <v>1147</v>
      </c>
      <c r="F637" s="56">
        <v>8251</v>
      </c>
    </row>
    <row r="638" customHeight="1" spans="1:6">
      <c r="A638" s="57" t="str">
        <f t="shared" si="29"/>
        <v>208</v>
      </c>
      <c r="B638" s="57" t="str">
        <f t="shared" si="27"/>
        <v>08</v>
      </c>
      <c r="C638" s="57" t="str">
        <f t="shared" si="28"/>
        <v>01</v>
      </c>
      <c r="D638" s="58" t="s">
        <v>1148</v>
      </c>
      <c r="E638" s="55" t="s">
        <v>1149</v>
      </c>
      <c r="F638" s="61"/>
    </row>
    <row r="639" customHeight="1" spans="1:6">
      <c r="A639" s="57" t="str">
        <f t="shared" si="29"/>
        <v>208</v>
      </c>
      <c r="B639" s="57" t="str">
        <f t="shared" si="27"/>
        <v>08</v>
      </c>
      <c r="C639" s="57" t="str">
        <f t="shared" si="28"/>
        <v>02</v>
      </c>
      <c r="D639" s="58" t="s">
        <v>1150</v>
      </c>
      <c r="E639" s="55" t="s">
        <v>1151</v>
      </c>
      <c r="F639" s="61"/>
    </row>
    <row r="640" customHeight="1" spans="1:6">
      <c r="A640" s="57" t="str">
        <f t="shared" si="29"/>
        <v>208</v>
      </c>
      <c r="B640" s="57" t="str">
        <f t="shared" si="27"/>
        <v>08</v>
      </c>
      <c r="C640" s="57" t="str">
        <f t="shared" si="28"/>
        <v>03</v>
      </c>
      <c r="D640" s="58" t="s">
        <v>1152</v>
      </c>
      <c r="E640" s="55" t="s">
        <v>1153</v>
      </c>
      <c r="F640" s="61"/>
    </row>
    <row r="641" customHeight="1" spans="1:6">
      <c r="A641" s="57" t="str">
        <f t="shared" si="29"/>
        <v>208</v>
      </c>
      <c r="B641" s="57" t="str">
        <f t="shared" si="27"/>
        <v>08</v>
      </c>
      <c r="C641" s="57" t="str">
        <f t="shared" si="28"/>
        <v>04</v>
      </c>
      <c r="D641" s="58" t="s">
        <v>1154</v>
      </c>
      <c r="E641" s="55" t="s">
        <v>1155</v>
      </c>
      <c r="F641" s="61"/>
    </row>
    <row r="642" customHeight="1" spans="1:6">
      <c r="A642" s="57" t="str">
        <f t="shared" si="29"/>
        <v>208</v>
      </c>
      <c r="B642" s="57" t="str">
        <f t="shared" si="27"/>
        <v>08</v>
      </c>
      <c r="C642" s="57" t="str">
        <f t="shared" si="28"/>
        <v>05</v>
      </c>
      <c r="D642" s="58" t="s">
        <v>1156</v>
      </c>
      <c r="E642" s="55" t="s">
        <v>1157</v>
      </c>
      <c r="F642" s="56">
        <v>1084</v>
      </c>
    </row>
    <row r="643" customHeight="1" spans="1:6">
      <c r="A643" s="57" t="str">
        <f t="shared" si="29"/>
        <v>208</v>
      </c>
      <c r="B643" s="57" t="str">
        <f t="shared" si="27"/>
        <v>08</v>
      </c>
      <c r="C643" s="57" t="str">
        <f t="shared" si="28"/>
        <v>06</v>
      </c>
      <c r="D643" s="58" t="s">
        <v>1158</v>
      </c>
      <c r="E643" s="55" t="s">
        <v>1159</v>
      </c>
      <c r="F643" s="61"/>
    </row>
    <row r="644" customHeight="1" spans="1:6">
      <c r="A644" s="57" t="str">
        <f t="shared" si="29"/>
        <v>208</v>
      </c>
      <c r="B644" s="57" t="str">
        <f t="shared" si="27"/>
        <v>08</v>
      </c>
      <c r="C644" s="57" t="str">
        <f t="shared" si="28"/>
        <v>99</v>
      </c>
      <c r="D644" s="58" t="s">
        <v>1160</v>
      </c>
      <c r="E644" s="55" t="s">
        <v>1161</v>
      </c>
      <c r="F644" s="56">
        <v>7167</v>
      </c>
    </row>
    <row r="645" customHeight="1" spans="1:6">
      <c r="A645" s="57" t="str">
        <f t="shared" si="29"/>
        <v>208</v>
      </c>
      <c r="B645" s="57" t="str">
        <f t="shared" si="27"/>
        <v>09</v>
      </c>
      <c r="C645" s="57" t="str">
        <f t="shared" si="28"/>
        <v/>
      </c>
      <c r="D645" s="62" t="s">
        <v>1162</v>
      </c>
      <c r="E645" s="63" t="s">
        <v>1163</v>
      </c>
      <c r="F645" s="64"/>
    </row>
    <row r="646" customHeight="1" spans="1:6">
      <c r="A646" s="57" t="str">
        <f t="shared" si="29"/>
        <v>208</v>
      </c>
      <c r="B646" s="57" t="str">
        <f t="shared" si="27"/>
        <v>09</v>
      </c>
      <c r="C646" s="57" t="str">
        <f t="shared" si="28"/>
        <v>01</v>
      </c>
      <c r="D646" s="58" t="s">
        <v>1164</v>
      </c>
      <c r="E646" s="55" t="s">
        <v>1165</v>
      </c>
      <c r="F646" s="61"/>
    </row>
    <row r="647" customHeight="1" spans="1:6">
      <c r="A647" s="57" t="str">
        <f t="shared" si="29"/>
        <v>208</v>
      </c>
      <c r="B647" s="57" t="str">
        <f t="shared" si="27"/>
        <v>09</v>
      </c>
      <c r="C647" s="57" t="str">
        <f t="shared" si="28"/>
        <v>02</v>
      </c>
      <c r="D647" s="58" t="s">
        <v>1166</v>
      </c>
      <c r="E647" s="55" t="s">
        <v>1167</v>
      </c>
      <c r="F647" s="61"/>
    </row>
    <row r="648" customHeight="1" spans="1:6">
      <c r="A648" s="57" t="str">
        <f t="shared" si="29"/>
        <v>208</v>
      </c>
      <c r="B648" s="57" t="str">
        <f t="shared" ref="B648:B711" si="30">MID(D648,4,2)</f>
        <v>09</v>
      </c>
      <c r="C648" s="57" t="str">
        <f t="shared" ref="C648:C711" si="31">MID(D648,6,2)</f>
        <v>03</v>
      </c>
      <c r="D648" s="58" t="s">
        <v>1168</v>
      </c>
      <c r="E648" s="55" t="s">
        <v>1169</v>
      </c>
      <c r="F648" s="61"/>
    </row>
    <row r="649" customHeight="1" spans="1:6">
      <c r="A649" s="57" t="str">
        <f t="shared" si="29"/>
        <v>208</v>
      </c>
      <c r="B649" s="57" t="str">
        <f t="shared" si="30"/>
        <v>09</v>
      </c>
      <c r="C649" s="57" t="str">
        <f t="shared" si="31"/>
        <v>04</v>
      </c>
      <c r="D649" s="58" t="s">
        <v>1170</v>
      </c>
      <c r="E649" s="55" t="s">
        <v>1171</v>
      </c>
      <c r="F649" s="61"/>
    </row>
    <row r="650" customHeight="1" spans="1:6">
      <c r="A650" s="57" t="str">
        <f t="shared" ref="A650:A713" si="32">MID(D650,1,3)</f>
        <v>208</v>
      </c>
      <c r="B650" s="57" t="str">
        <f t="shared" si="30"/>
        <v>09</v>
      </c>
      <c r="C650" s="57" t="str">
        <f t="shared" si="31"/>
        <v>05</v>
      </c>
      <c r="D650" s="58" t="s">
        <v>1172</v>
      </c>
      <c r="E650" s="55" t="s">
        <v>1173</v>
      </c>
      <c r="F650" s="61"/>
    </row>
    <row r="651" customHeight="1" spans="1:6">
      <c r="A651" s="57" t="str">
        <f t="shared" si="32"/>
        <v>208</v>
      </c>
      <c r="B651" s="57" t="str">
        <f t="shared" si="30"/>
        <v>09</v>
      </c>
      <c r="C651" s="57" t="str">
        <f t="shared" si="31"/>
        <v>99</v>
      </c>
      <c r="D651" s="58" t="s">
        <v>1174</v>
      </c>
      <c r="E651" s="55" t="s">
        <v>1175</v>
      </c>
      <c r="F651" s="65"/>
    </row>
    <row r="652" customHeight="1" spans="1:6">
      <c r="A652" s="57" t="str">
        <f t="shared" si="32"/>
        <v>208</v>
      </c>
      <c r="B652" s="57" t="str">
        <f t="shared" si="30"/>
        <v>10</v>
      </c>
      <c r="C652" s="57" t="str">
        <f t="shared" si="31"/>
        <v/>
      </c>
      <c r="D652" s="58" t="s">
        <v>1176</v>
      </c>
      <c r="E652" s="55" t="s">
        <v>1177</v>
      </c>
      <c r="F652" s="56">
        <v>434</v>
      </c>
    </row>
    <row r="653" customHeight="1" spans="1:6">
      <c r="A653" s="57" t="str">
        <f t="shared" si="32"/>
        <v>208</v>
      </c>
      <c r="B653" s="57" t="str">
        <f t="shared" si="30"/>
        <v>10</v>
      </c>
      <c r="C653" s="57" t="str">
        <f t="shared" si="31"/>
        <v>01</v>
      </c>
      <c r="D653" s="58" t="s">
        <v>1178</v>
      </c>
      <c r="E653" s="55" t="s">
        <v>1179</v>
      </c>
      <c r="F653" s="61"/>
    </row>
    <row r="654" customHeight="1" spans="1:6">
      <c r="A654" s="57" t="str">
        <f t="shared" si="32"/>
        <v>208</v>
      </c>
      <c r="B654" s="57" t="str">
        <f t="shared" si="30"/>
        <v>10</v>
      </c>
      <c r="C654" s="57" t="str">
        <f t="shared" si="31"/>
        <v>02</v>
      </c>
      <c r="D654" s="58" t="s">
        <v>1180</v>
      </c>
      <c r="E654" s="55" t="s">
        <v>1181</v>
      </c>
      <c r="F654" s="61"/>
    </row>
    <row r="655" customHeight="1" spans="1:6">
      <c r="A655" s="57" t="str">
        <f t="shared" si="32"/>
        <v>208</v>
      </c>
      <c r="B655" s="57" t="str">
        <f t="shared" si="30"/>
        <v>10</v>
      </c>
      <c r="C655" s="57" t="str">
        <f t="shared" si="31"/>
        <v>03</v>
      </c>
      <c r="D655" s="58" t="s">
        <v>1182</v>
      </c>
      <c r="E655" s="55" t="s">
        <v>1183</v>
      </c>
      <c r="F655" s="61"/>
    </row>
    <row r="656" customHeight="1" spans="1:6">
      <c r="A656" s="57" t="str">
        <f t="shared" si="32"/>
        <v>208</v>
      </c>
      <c r="B656" s="57" t="str">
        <f t="shared" si="30"/>
        <v>10</v>
      </c>
      <c r="C656" s="57" t="str">
        <f t="shared" si="31"/>
        <v>04</v>
      </c>
      <c r="D656" s="58" t="s">
        <v>1184</v>
      </c>
      <c r="E656" s="55" t="s">
        <v>1185</v>
      </c>
      <c r="F656" s="61"/>
    </row>
    <row r="657" customHeight="1" spans="1:6">
      <c r="A657" s="57" t="str">
        <f t="shared" si="32"/>
        <v>208</v>
      </c>
      <c r="B657" s="57" t="str">
        <f t="shared" si="30"/>
        <v>10</v>
      </c>
      <c r="C657" s="57" t="str">
        <f t="shared" si="31"/>
        <v>05</v>
      </c>
      <c r="D657" s="58" t="s">
        <v>1186</v>
      </c>
      <c r="E657" s="55" t="s">
        <v>1187</v>
      </c>
      <c r="F657" s="61"/>
    </row>
    <row r="658" customHeight="1" spans="1:6">
      <c r="A658" s="57" t="str">
        <f t="shared" si="32"/>
        <v>208</v>
      </c>
      <c r="B658" s="57" t="str">
        <f t="shared" si="30"/>
        <v>10</v>
      </c>
      <c r="C658" s="57" t="str">
        <f t="shared" si="31"/>
        <v>06</v>
      </c>
      <c r="D658" s="66">
        <v>2081006</v>
      </c>
      <c r="E658" s="55" t="s">
        <v>1188</v>
      </c>
      <c r="F658" s="61"/>
    </row>
    <row r="659" customHeight="1" spans="1:6">
      <c r="A659" s="57" t="str">
        <f t="shared" si="32"/>
        <v>208</v>
      </c>
      <c r="B659" s="57" t="str">
        <f t="shared" si="30"/>
        <v>10</v>
      </c>
      <c r="C659" s="57" t="str">
        <f t="shared" si="31"/>
        <v>99</v>
      </c>
      <c r="D659" s="58" t="s">
        <v>1189</v>
      </c>
      <c r="E659" s="55" t="s">
        <v>1190</v>
      </c>
      <c r="F659" s="56">
        <v>434</v>
      </c>
    </row>
    <row r="660" customHeight="1" spans="1:6">
      <c r="A660" s="57" t="str">
        <f t="shared" si="32"/>
        <v>208</v>
      </c>
      <c r="B660" s="57" t="str">
        <f t="shared" si="30"/>
        <v>11</v>
      </c>
      <c r="C660" s="57" t="str">
        <f t="shared" si="31"/>
        <v/>
      </c>
      <c r="D660" s="58" t="s">
        <v>1191</v>
      </c>
      <c r="E660" s="55" t="s">
        <v>1192</v>
      </c>
      <c r="F660" s="56">
        <v>2196.24</v>
      </c>
    </row>
    <row r="661" customHeight="1" spans="1:6">
      <c r="A661" s="57" t="str">
        <f t="shared" si="32"/>
        <v>208</v>
      </c>
      <c r="B661" s="57" t="str">
        <f t="shared" si="30"/>
        <v>11</v>
      </c>
      <c r="C661" s="57" t="str">
        <f t="shared" si="31"/>
        <v>01</v>
      </c>
      <c r="D661" s="58" t="s">
        <v>1193</v>
      </c>
      <c r="E661" s="55" t="s">
        <v>74</v>
      </c>
      <c r="F661" s="56">
        <v>461.24</v>
      </c>
    </row>
    <row r="662" customHeight="1" spans="1:6">
      <c r="A662" s="57" t="str">
        <f t="shared" si="32"/>
        <v>208</v>
      </c>
      <c r="B662" s="57" t="str">
        <f t="shared" si="30"/>
        <v>11</v>
      </c>
      <c r="C662" s="57" t="str">
        <f t="shared" si="31"/>
        <v>02</v>
      </c>
      <c r="D662" s="58" t="s">
        <v>1194</v>
      </c>
      <c r="E662" s="55" t="s">
        <v>76</v>
      </c>
      <c r="F662" s="61"/>
    </row>
    <row r="663" customHeight="1" spans="1:6">
      <c r="A663" s="57" t="str">
        <f t="shared" si="32"/>
        <v>208</v>
      </c>
      <c r="B663" s="57" t="str">
        <f t="shared" si="30"/>
        <v>11</v>
      </c>
      <c r="C663" s="57" t="str">
        <f t="shared" si="31"/>
        <v>03</v>
      </c>
      <c r="D663" s="58" t="s">
        <v>1195</v>
      </c>
      <c r="E663" s="55" t="s">
        <v>78</v>
      </c>
      <c r="F663" s="61"/>
    </row>
    <row r="664" customHeight="1" spans="1:6">
      <c r="A664" s="57" t="str">
        <f t="shared" si="32"/>
        <v>208</v>
      </c>
      <c r="B664" s="57" t="str">
        <f t="shared" si="30"/>
        <v>11</v>
      </c>
      <c r="C664" s="57" t="str">
        <f t="shared" si="31"/>
        <v>04</v>
      </c>
      <c r="D664" s="58" t="s">
        <v>1196</v>
      </c>
      <c r="E664" s="55" t="s">
        <v>1197</v>
      </c>
      <c r="F664" s="61"/>
    </row>
    <row r="665" customHeight="1" spans="1:6">
      <c r="A665" s="57" t="str">
        <f t="shared" si="32"/>
        <v>208</v>
      </c>
      <c r="B665" s="57" t="str">
        <f t="shared" si="30"/>
        <v>11</v>
      </c>
      <c r="C665" s="57" t="str">
        <f t="shared" si="31"/>
        <v>05</v>
      </c>
      <c r="D665" s="58" t="s">
        <v>1198</v>
      </c>
      <c r="E665" s="55" t="s">
        <v>1199</v>
      </c>
      <c r="F665" s="61"/>
    </row>
    <row r="666" customHeight="1" spans="1:6">
      <c r="A666" s="57" t="str">
        <f t="shared" si="32"/>
        <v>208</v>
      </c>
      <c r="B666" s="57" t="str">
        <f t="shared" si="30"/>
        <v>11</v>
      </c>
      <c r="C666" s="57" t="str">
        <f t="shared" si="31"/>
        <v>06</v>
      </c>
      <c r="D666" s="58" t="s">
        <v>1200</v>
      </c>
      <c r="E666" s="55" t="s">
        <v>1201</v>
      </c>
      <c r="F666" s="61"/>
    </row>
    <row r="667" customHeight="1" spans="1:6">
      <c r="A667" s="57" t="str">
        <f t="shared" si="32"/>
        <v>208</v>
      </c>
      <c r="B667" s="57" t="str">
        <f t="shared" si="30"/>
        <v>11</v>
      </c>
      <c r="C667" s="57" t="str">
        <f t="shared" si="31"/>
        <v>07</v>
      </c>
      <c r="D667" s="58" t="s">
        <v>1202</v>
      </c>
      <c r="E667" s="55" t="s">
        <v>1203</v>
      </c>
      <c r="F667" s="56">
        <v>1735</v>
      </c>
    </row>
    <row r="668" customHeight="1" spans="1:6">
      <c r="A668" s="57" t="str">
        <f t="shared" si="32"/>
        <v>208</v>
      </c>
      <c r="B668" s="57" t="str">
        <f t="shared" si="30"/>
        <v>11</v>
      </c>
      <c r="C668" s="57" t="str">
        <f t="shared" si="31"/>
        <v>99</v>
      </c>
      <c r="D668" s="58" t="s">
        <v>1204</v>
      </c>
      <c r="E668" s="55" t="s">
        <v>1205</v>
      </c>
      <c r="F668" s="61"/>
    </row>
    <row r="669" customHeight="1" spans="1:6">
      <c r="A669" s="57" t="str">
        <f t="shared" si="32"/>
        <v>208</v>
      </c>
      <c r="B669" s="57" t="str">
        <f t="shared" si="30"/>
        <v>16</v>
      </c>
      <c r="C669" s="57" t="str">
        <f t="shared" si="31"/>
        <v/>
      </c>
      <c r="D669" s="62" t="s">
        <v>1206</v>
      </c>
      <c r="E669" s="63" t="s">
        <v>1207</v>
      </c>
      <c r="F669" s="64"/>
    </row>
    <row r="670" customHeight="1" spans="1:6">
      <c r="A670" s="57" t="str">
        <f t="shared" si="32"/>
        <v>208</v>
      </c>
      <c r="B670" s="57" t="str">
        <f t="shared" si="30"/>
        <v>16</v>
      </c>
      <c r="C670" s="57" t="str">
        <f t="shared" si="31"/>
        <v>01</v>
      </c>
      <c r="D670" s="58" t="s">
        <v>1208</v>
      </c>
      <c r="E670" s="55" t="s">
        <v>461</v>
      </c>
      <c r="F670" s="61"/>
    </row>
    <row r="671" customHeight="1" spans="1:6">
      <c r="A671" s="57" t="str">
        <f t="shared" si="32"/>
        <v>208</v>
      </c>
      <c r="B671" s="57" t="str">
        <f t="shared" si="30"/>
        <v>16</v>
      </c>
      <c r="C671" s="57" t="str">
        <f t="shared" si="31"/>
        <v>02</v>
      </c>
      <c r="D671" s="58" t="s">
        <v>1209</v>
      </c>
      <c r="E671" s="55" t="s">
        <v>76</v>
      </c>
      <c r="F671" s="61"/>
    </row>
    <row r="672" customHeight="1" spans="1:6">
      <c r="A672" s="57" t="str">
        <f t="shared" si="32"/>
        <v>208</v>
      </c>
      <c r="B672" s="57" t="str">
        <f t="shared" si="30"/>
        <v>16</v>
      </c>
      <c r="C672" s="57" t="str">
        <f t="shared" si="31"/>
        <v>03</v>
      </c>
      <c r="D672" s="58" t="s">
        <v>1210</v>
      </c>
      <c r="E672" s="55" t="s">
        <v>78</v>
      </c>
      <c r="F672" s="61"/>
    </row>
    <row r="673" customHeight="1" spans="1:6">
      <c r="A673" s="57" t="str">
        <f t="shared" si="32"/>
        <v>208</v>
      </c>
      <c r="B673" s="57" t="str">
        <f t="shared" si="30"/>
        <v>16</v>
      </c>
      <c r="C673" s="57" t="str">
        <f t="shared" si="31"/>
        <v>99</v>
      </c>
      <c r="D673" s="58" t="s">
        <v>1211</v>
      </c>
      <c r="E673" s="55" t="s">
        <v>1212</v>
      </c>
      <c r="F673" s="61"/>
    </row>
    <row r="674" customHeight="1" spans="1:6">
      <c r="A674" s="57" t="str">
        <f t="shared" si="32"/>
        <v>208</v>
      </c>
      <c r="B674" s="57" t="str">
        <f t="shared" si="30"/>
        <v>19</v>
      </c>
      <c r="C674" s="57" t="str">
        <f t="shared" si="31"/>
        <v/>
      </c>
      <c r="D674" s="58" t="s">
        <v>1213</v>
      </c>
      <c r="E674" s="55" t="s">
        <v>1214</v>
      </c>
      <c r="F674" s="56">
        <v>11778</v>
      </c>
    </row>
    <row r="675" customHeight="1" spans="1:6">
      <c r="A675" s="57" t="str">
        <f t="shared" si="32"/>
        <v>208</v>
      </c>
      <c r="B675" s="57" t="str">
        <f t="shared" si="30"/>
        <v>19</v>
      </c>
      <c r="C675" s="57" t="str">
        <f t="shared" si="31"/>
        <v>01</v>
      </c>
      <c r="D675" s="58" t="s">
        <v>1215</v>
      </c>
      <c r="E675" s="55" t="s">
        <v>1216</v>
      </c>
      <c r="F675" s="56">
        <v>4166</v>
      </c>
    </row>
    <row r="676" customHeight="1" spans="1:6">
      <c r="A676" s="57" t="str">
        <f t="shared" si="32"/>
        <v>208</v>
      </c>
      <c r="B676" s="57" t="str">
        <f t="shared" si="30"/>
        <v>19</v>
      </c>
      <c r="C676" s="57" t="str">
        <f t="shared" si="31"/>
        <v>02</v>
      </c>
      <c r="D676" s="58" t="s">
        <v>1217</v>
      </c>
      <c r="E676" s="55" t="s">
        <v>1218</v>
      </c>
      <c r="F676" s="56">
        <v>7612</v>
      </c>
    </row>
    <row r="677" customHeight="1" spans="1:6">
      <c r="A677" s="57" t="str">
        <f t="shared" si="32"/>
        <v>208</v>
      </c>
      <c r="B677" s="57" t="str">
        <f t="shared" si="30"/>
        <v>20</v>
      </c>
      <c r="C677" s="57" t="str">
        <f t="shared" si="31"/>
        <v/>
      </c>
      <c r="D677" s="62" t="s">
        <v>1219</v>
      </c>
      <c r="E677" s="63" t="s">
        <v>1220</v>
      </c>
      <c r="F677" s="64"/>
    </row>
    <row r="678" customHeight="1" spans="1:6">
      <c r="A678" s="57" t="str">
        <f t="shared" si="32"/>
        <v>208</v>
      </c>
      <c r="B678" s="57" t="str">
        <f t="shared" si="30"/>
        <v>20</v>
      </c>
      <c r="C678" s="57" t="str">
        <f t="shared" si="31"/>
        <v>01</v>
      </c>
      <c r="D678" s="58" t="s">
        <v>1221</v>
      </c>
      <c r="E678" s="55" t="s">
        <v>1222</v>
      </c>
      <c r="F678" s="61"/>
    </row>
    <row r="679" customHeight="1" spans="1:6">
      <c r="A679" s="57" t="str">
        <f t="shared" si="32"/>
        <v>208</v>
      </c>
      <c r="B679" s="57" t="str">
        <f t="shared" si="30"/>
        <v>20</v>
      </c>
      <c r="C679" s="57" t="str">
        <f t="shared" si="31"/>
        <v>02</v>
      </c>
      <c r="D679" s="58" t="s">
        <v>1223</v>
      </c>
      <c r="E679" s="55" t="s">
        <v>1224</v>
      </c>
      <c r="F679" s="61"/>
    </row>
    <row r="680" customHeight="1" spans="1:6">
      <c r="A680" s="57" t="str">
        <f t="shared" si="32"/>
        <v>208</v>
      </c>
      <c r="B680" s="57" t="str">
        <f t="shared" si="30"/>
        <v>21</v>
      </c>
      <c r="C680" s="57" t="str">
        <f t="shared" si="31"/>
        <v/>
      </c>
      <c r="D680" s="58" t="s">
        <v>1225</v>
      </c>
      <c r="E680" s="55" t="s">
        <v>1226</v>
      </c>
      <c r="F680" s="56">
        <v>5625</v>
      </c>
    </row>
    <row r="681" customHeight="1" spans="1:6">
      <c r="A681" s="57" t="str">
        <f t="shared" si="32"/>
        <v>208</v>
      </c>
      <c r="B681" s="57" t="str">
        <f t="shared" si="30"/>
        <v>21</v>
      </c>
      <c r="C681" s="57" t="str">
        <f t="shared" si="31"/>
        <v>01</v>
      </c>
      <c r="D681" s="58" t="s">
        <v>1227</v>
      </c>
      <c r="E681" s="55" t="s">
        <v>1228</v>
      </c>
      <c r="F681" s="56"/>
    </row>
    <row r="682" customHeight="1" spans="1:6">
      <c r="A682" s="57" t="str">
        <f t="shared" si="32"/>
        <v>208</v>
      </c>
      <c r="B682" s="57" t="str">
        <f t="shared" si="30"/>
        <v>21</v>
      </c>
      <c r="C682" s="57" t="str">
        <f t="shared" si="31"/>
        <v>02</v>
      </c>
      <c r="D682" s="58" t="s">
        <v>1229</v>
      </c>
      <c r="E682" s="55" t="s">
        <v>1230</v>
      </c>
      <c r="F682" s="56">
        <v>5625</v>
      </c>
    </row>
    <row r="683" customHeight="1" spans="1:6">
      <c r="A683" s="57" t="str">
        <f t="shared" si="32"/>
        <v>208</v>
      </c>
      <c r="B683" s="57" t="str">
        <f t="shared" si="30"/>
        <v>22</v>
      </c>
      <c r="C683" s="57" t="str">
        <f t="shared" si="31"/>
        <v/>
      </c>
      <c r="D683" s="62" t="s">
        <v>1231</v>
      </c>
      <c r="E683" s="63" t="s">
        <v>1232</v>
      </c>
      <c r="F683" s="64"/>
    </row>
    <row r="684" customHeight="1" spans="1:6">
      <c r="A684" s="57" t="str">
        <f t="shared" si="32"/>
        <v>208</v>
      </c>
      <c r="B684" s="57" t="str">
        <f t="shared" si="30"/>
        <v>22</v>
      </c>
      <c r="C684" s="57" t="str">
        <f t="shared" si="31"/>
        <v>01</v>
      </c>
      <c r="D684" s="58" t="s">
        <v>1233</v>
      </c>
      <c r="E684" s="55" t="s">
        <v>1234</v>
      </c>
      <c r="F684" s="61"/>
    </row>
    <row r="685" customHeight="1" spans="1:6">
      <c r="A685" s="57" t="str">
        <f t="shared" si="32"/>
        <v>208</v>
      </c>
      <c r="B685" s="57" t="str">
        <f t="shared" si="30"/>
        <v>22</v>
      </c>
      <c r="C685" s="57" t="str">
        <f t="shared" si="31"/>
        <v>02</v>
      </c>
      <c r="D685" s="58" t="s">
        <v>1235</v>
      </c>
      <c r="E685" s="55" t="s">
        <v>1236</v>
      </c>
      <c r="F685" s="61"/>
    </row>
    <row r="686" customHeight="1" spans="1:6">
      <c r="A686" s="57" t="str">
        <f t="shared" si="32"/>
        <v>208</v>
      </c>
      <c r="B686" s="57" t="str">
        <f t="shared" si="30"/>
        <v>22</v>
      </c>
      <c r="C686" s="57" t="str">
        <f t="shared" si="31"/>
        <v>99</v>
      </c>
      <c r="D686" s="58" t="s">
        <v>1237</v>
      </c>
      <c r="E686" s="55" t="s">
        <v>1238</v>
      </c>
      <c r="F686" s="61"/>
    </row>
    <row r="687" customHeight="1" spans="1:6">
      <c r="A687" s="57" t="str">
        <f t="shared" si="32"/>
        <v>208</v>
      </c>
      <c r="B687" s="57" t="str">
        <f t="shared" si="30"/>
        <v>23</v>
      </c>
      <c r="C687" s="57" t="str">
        <f t="shared" si="31"/>
        <v/>
      </c>
      <c r="D687" s="62" t="s">
        <v>1239</v>
      </c>
      <c r="E687" s="63" t="s">
        <v>1240</v>
      </c>
      <c r="F687" s="64"/>
    </row>
    <row r="688" customHeight="1" spans="1:6">
      <c r="A688" s="57" t="str">
        <f t="shared" si="32"/>
        <v>208</v>
      </c>
      <c r="B688" s="57" t="str">
        <f t="shared" si="30"/>
        <v>23</v>
      </c>
      <c r="C688" s="57" t="str">
        <f t="shared" si="31"/>
        <v>01</v>
      </c>
      <c r="D688" s="58" t="s">
        <v>1241</v>
      </c>
      <c r="E688" s="55" t="s">
        <v>1234</v>
      </c>
      <c r="F688" s="61"/>
    </row>
    <row r="689" customHeight="1" spans="1:6">
      <c r="A689" s="57" t="str">
        <f t="shared" si="32"/>
        <v>208</v>
      </c>
      <c r="B689" s="57" t="str">
        <f t="shared" si="30"/>
        <v>23</v>
      </c>
      <c r="C689" s="57" t="str">
        <f t="shared" si="31"/>
        <v>02</v>
      </c>
      <c r="D689" s="58" t="s">
        <v>1242</v>
      </c>
      <c r="E689" s="55" t="s">
        <v>1236</v>
      </c>
      <c r="F689" s="61"/>
    </row>
    <row r="690" customHeight="1" spans="1:6">
      <c r="A690" s="57" t="str">
        <f t="shared" si="32"/>
        <v>208</v>
      </c>
      <c r="B690" s="57" t="str">
        <f t="shared" si="30"/>
        <v>23</v>
      </c>
      <c r="C690" s="57" t="str">
        <f t="shared" si="31"/>
        <v>99</v>
      </c>
      <c r="D690" s="58" t="s">
        <v>1243</v>
      </c>
      <c r="E690" s="55" t="s">
        <v>1244</v>
      </c>
      <c r="F690" s="61"/>
    </row>
    <row r="691" customHeight="1" spans="1:6">
      <c r="A691" s="57" t="str">
        <f t="shared" si="32"/>
        <v>208</v>
      </c>
      <c r="B691" s="57" t="str">
        <f t="shared" si="30"/>
        <v>24</v>
      </c>
      <c r="C691" s="57" t="str">
        <f t="shared" si="31"/>
        <v/>
      </c>
      <c r="D691" s="62" t="s">
        <v>1245</v>
      </c>
      <c r="E691" s="63" t="s">
        <v>1246</v>
      </c>
      <c r="F691" s="64"/>
    </row>
    <row r="692" customHeight="1" spans="1:6">
      <c r="A692" s="57" t="str">
        <f t="shared" si="32"/>
        <v>208</v>
      </c>
      <c r="B692" s="57" t="str">
        <f t="shared" si="30"/>
        <v>24</v>
      </c>
      <c r="C692" s="57" t="str">
        <f t="shared" si="31"/>
        <v>01</v>
      </c>
      <c r="D692" s="58" t="s">
        <v>1247</v>
      </c>
      <c r="E692" s="55" t="s">
        <v>1248</v>
      </c>
      <c r="F692" s="61"/>
    </row>
    <row r="693" customHeight="1" spans="1:6">
      <c r="A693" s="57" t="str">
        <f t="shared" si="32"/>
        <v>208</v>
      </c>
      <c r="B693" s="57" t="str">
        <f t="shared" si="30"/>
        <v>24</v>
      </c>
      <c r="C693" s="57" t="str">
        <f t="shared" si="31"/>
        <v>02</v>
      </c>
      <c r="D693" s="58" t="s">
        <v>1249</v>
      </c>
      <c r="E693" s="55" t="s">
        <v>1250</v>
      </c>
      <c r="F693" s="61"/>
    </row>
    <row r="694" customHeight="1" spans="1:6">
      <c r="A694" s="57" t="str">
        <f t="shared" si="32"/>
        <v>208</v>
      </c>
      <c r="B694" s="57" t="str">
        <f t="shared" si="30"/>
        <v>25</v>
      </c>
      <c r="C694" s="57" t="str">
        <f t="shared" si="31"/>
        <v/>
      </c>
      <c r="D694" s="62" t="s">
        <v>1251</v>
      </c>
      <c r="E694" s="63" t="s">
        <v>1252</v>
      </c>
      <c r="F694" s="64"/>
    </row>
    <row r="695" customHeight="1" spans="1:6">
      <c r="A695" s="57" t="str">
        <f t="shared" si="32"/>
        <v>208</v>
      </c>
      <c r="B695" s="57" t="str">
        <f t="shared" si="30"/>
        <v>25</v>
      </c>
      <c r="C695" s="57" t="str">
        <f t="shared" si="31"/>
        <v>01</v>
      </c>
      <c r="D695" s="58" t="s">
        <v>1253</v>
      </c>
      <c r="E695" s="55" t="s">
        <v>1254</v>
      </c>
      <c r="F695" s="61"/>
    </row>
    <row r="696" customHeight="1" spans="1:6">
      <c r="A696" s="57" t="str">
        <f t="shared" si="32"/>
        <v>208</v>
      </c>
      <c r="B696" s="57" t="str">
        <f t="shared" si="30"/>
        <v>25</v>
      </c>
      <c r="C696" s="57" t="str">
        <f t="shared" si="31"/>
        <v>02</v>
      </c>
      <c r="D696" s="58" t="s">
        <v>1255</v>
      </c>
      <c r="E696" s="55" t="s">
        <v>1256</v>
      </c>
      <c r="F696" s="61"/>
    </row>
    <row r="697" customHeight="1" spans="1:6">
      <c r="A697" s="57" t="str">
        <f t="shared" si="32"/>
        <v>208</v>
      </c>
      <c r="B697" s="57" t="str">
        <f t="shared" si="30"/>
        <v>26</v>
      </c>
      <c r="C697" s="57" t="str">
        <f t="shared" si="31"/>
        <v/>
      </c>
      <c r="D697" s="58" t="s">
        <v>1257</v>
      </c>
      <c r="E697" s="55" t="s">
        <v>1258</v>
      </c>
      <c r="F697" s="56">
        <v>21202</v>
      </c>
    </row>
    <row r="698" customHeight="1" spans="1:6">
      <c r="A698" s="57" t="str">
        <f t="shared" si="32"/>
        <v>208</v>
      </c>
      <c r="B698" s="57" t="str">
        <f t="shared" si="30"/>
        <v>26</v>
      </c>
      <c r="C698" s="57" t="str">
        <f t="shared" si="31"/>
        <v>01</v>
      </c>
      <c r="D698" s="58" t="s">
        <v>1259</v>
      </c>
      <c r="E698" s="55" t="s">
        <v>1260</v>
      </c>
      <c r="F698" s="56">
        <v>990</v>
      </c>
    </row>
    <row r="699" customHeight="1" spans="1:6">
      <c r="A699" s="57" t="str">
        <f t="shared" si="32"/>
        <v>208</v>
      </c>
      <c r="B699" s="57" t="str">
        <f t="shared" si="30"/>
        <v>26</v>
      </c>
      <c r="C699" s="57" t="str">
        <f t="shared" si="31"/>
        <v>02</v>
      </c>
      <c r="D699" s="58" t="s">
        <v>1261</v>
      </c>
      <c r="E699" s="55" t="s">
        <v>1262</v>
      </c>
      <c r="F699" s="56">
        <v>20212</v>
      </c>
    </row>
    <row r="700" customHeight="1" spans="1:6">
      <c r="A700" s="57" t="str">
        <f t="shared" si="32"/>
        <v>208</v>
      </c>
      <c r="B700" s="57" t="str">
        <f t="shared" si="30"/>
        <v>26</v>
      </c>
      <c r="C700" s="57" t="str">
        <f t="shared" si="31"/>
        <v>99</v>
      </c>
      <c r="D700" s="58" t="s">
        <v>1263</v>
      </c>
      <c r="E700" s="55" t="s">
        <v>1264</v>
      </c>
      <c r="F700" s="61"/>
    </row>
    <row r="701" customHeight="1" spans="1:6">
      <c r="A701" s="57" t="str">
        <f t="shared" si="32"/>
        <v>208</v>
      </c>
      <c r="B701" s="57" t="str">
        <f t="shared" si="30"/>
        <v>27</v>
      </c>
      <c r="C701" s="57" t="str">
        <f t="shared" si="31"/>
        <v/>
      </c>
      <c r="D701" s="62" t="s">
        <v>1265</v>
      </c>
      <c r="E701" s="63" t="s">
        <v>1266</v>
      </c>
      <c r="F701" s="64"/>
    </row>
    <row r="702" customHeight="1" spans="1:6">
      <c r="A702" s="57" t="str">
        <f t="shared" si="32"/>
        <v>208</v>
      </c>
      <c r="B702" s="57" t="str">
        <f t="shared" si="30"/>
        <v>27</v>
      </c>
      <c r="C702" s="57" t="str">
        <f t="shared" si="31"/>
        <v>01</v>
      </c>
      <c r="D702" s="58" t="s">
        <v>1267</v>
      </c>
      <c r="E702" s="55" t="s">
        <v>1268</v>
      </c>
      <c r="F702" s="61"/>
    </row>
    <row r="703" customHeight="1" spans="1:6">
      <c r="A703" s="57" t="str">
        <f t="shared" si="32"/>
        <v>208</v>
      </c>
      <c r="B703" s="57" t="str">
        <f t="shared" si="30"/>
        <v>27</v>
      </c>
      <c r="C703" s="57" t="str">
        <f t="shared" si="31"/>
        <v>02</v>
      </c>
      <c r="D703" s="58" t="s">
        <v>1269</v>
      </c>
      <c r="E703" s="55" t="s">
        <v>1270</v>
      </c>
      <c r="F703" s="61"/>
    </row>
    <row r="704" customHeight="1" spans="1:6">
      <c r="A704" s="57" t="str">
        <f t="shared" si="32"/>
        <v>208</v>
      </c>
      <c r="B704" s="57" t="str">
        <f t="shared" si="30"/>
        <v>27</v>
      </c>
      <c r="C704" s="57" t="str">
        <f t="shared" si="31"/>
        <v>03</v>
      </c>
      <c r="D704" s="58" t="s">
        <v>1271</v>
      </c>
      <c r="E704" s="55" t="s">
        <v>1272</v>
      </c>
      <c r="F704" s="61"/>
    </row>
    <row r="705" customHeight="1" spans="1:6">
      <c r="A705" s="57" t="str">
        <f t="shared" si="32"/>
        <v>208</v>
      </c>
      <c r="B705" s="57" t="str">
        <f t="shared" si="30"/>
        <v>27</v>
      </c>
      <c r="C705" s="57" t="str">
        <f t="shared" si="31"/>
        <v>99</v>
      </c>
      <c r="D705" s="58" t="s">
        <v>1273</v>
      </c>
      <c r="E705" s="55" t="s">
        <v>1274</v>
      </c>
      <c r="F705" s="61"/>
    </row>
    <row r="706" customHeight="1" spans="1:6">
      <c r="A706" s="57" t="str">
        <f t="shared" si="32"/>
        <v>208</v>
      </c>
      <c r="B706" s="57" t="str">
        <f t="shared" si="30"/>
        <v>28</v>
      </c>
      <c r="C706" s="57" t="str">
        <f t="shared" si="31"/>
        <v/>
      </c>
      <c r="D706" s="58" t="s">
        <v>1275</v>
      </c>
      <c r="E706" s="55" t="s">
        <v>1276</v>
      </c>
      <c r="F706" s="56">
        <v>577.8</v>
      </c>
    </row>
    <row r="707" customHeight="1" spans="1:6">
      <c r="A707" s="57" t="str">
        <f t="shared" si="32"/>
        <v>208</v>
      </c>
      <c r="B707" s="57" t="str">
        <f t="shared" si="30"/>
        <v>28</v>
      </c>
      <c r="C707" s="57" t="str">
        <f t="shared" si="31"/>
        <v>01</v>
      </c>
      <c r="D707" s="58" t="s">
        <v>1277</v>
      </c>
      <c r="E707" s="55" t="s">
        <v>74</v>
      </c>
      <c r="F707" s="56">
        <v>577.8</v>
      </c>
    </row>
    <row r="708" customHeight="1" spans="1:6">
      <c r="A708" s="57" t="str">
        <f t="shared" si="32"/>
        <v>208</v>
      </c>
      <c r="B708" s="57" t="str">
        <f t="shared" si="30"/>
        <v>28</v>
      </c>
      <c r="C708" s="57" t="str">
        <f t="shared" si="31"/>
        <v>02</v>
      </c>
      <c r="D708" s="58" t="s">
        <v>1278</v>
      </c>
      <c r="E708" s="55" t="s">
        <v>76</v>
      </c>
      <c r="F708" s="61"/>
    </row>
    <row r="709" customHeight="1" spans="1:6">
      <c r="A709" s="57" t="str">
        <f t="shared" si="32"/>
        <v>208</v>
      </c>
      <c r="B709" s="57" t="str">
        <f t="shared" si="30"/>
        <v>28</v>
      </c>
      <c r="C709" s="57" t="str">
        <f t="shared" si="31"/>
        <v>03</v>
      </c>
      <c r="D709" s="58" t="s">
        <v>1279</v>
      </c>
      <c r="E709" s="55" t="s">
        <v>78</v>
      </c>
      <c r="F709" s="61"/>
    </row>
    <row r="710" customHeight="1" spans="1:6">
      <c r="A710" s="57" t="str">
        <f t="shared" si="32"/>
        <v>208</v>
      </c>
      <c r="B710" s="57" t="str">
        <f t="shared" si="30"/>
        <v>28</v>
      </c>
      <c r="C710" s="57" t="str">
        <f t="shared" si="31"/>
        <v>04</v>
      </c>
      <c r="D710" s="58" t="s">
        <v>1280</v>
      </c>
      <c r="E710" s="55" t="s">
        <v>1281</v>
      </c>
      <c r="F710" s="61"/>
    </row>
    <row r="711" customHeight="1" spans="1:6">
      <c r="A711" s="57" t="str">
        <f t="shared" si="32"/>
        <v>208</v>
      </c>
      <c r="B711" s="57" t="str">
        <f t="shared" si="30"/>
        <v>28</v>
      </c>
      <c r="C711" s="57" t="str">
        <f t="shared" si="31"/>
        <v>05</v>
      </c>
      <c r="D711" s="58" t="s">
        <v>1282</v>
      </c>
      <c r="E711" s="55" t="s">
        <v>1283</v>
      </c>
      <c r="F711" s="61"/>
    </row>
    <row r="712" customHeight="1" spans="1:6">
      <c r="A712" s="57" t="str">
        <f t="shared" si="32"/>
        <v>208</v>
      </c>
      <c r="B712" s="57" t="str">
        <f t="shared" ref="B712:B775" si="33">MID(D712,4,2)</f>
        <v>28</v>
      </c>
      <c r="C712" s="57" t="str">
        <f t="shared" ref="C712:C775" si="34">MID(D712,6,2)</f>
        <v>50</v>
      </c>
      <c r="D712" s="58" t="s">
        <v>1284</v>
      </c>
      <c r="E712" s="55" t="s">
        <v>92</v>
      </c>
      <c r="F712" s="61"/>
    </row>
    <row r="713" customHeight="1" spans="1:6">
      <c r="A713" s="57" t="str">
        <f t="shared" si="32"/>
        <v>208</v>
      </c>
      <c r="B713" s="57" t="str">
        <f t="shared" si="33"/>
        <v>28</v>
      </c>
      <c r="C713" s="57" t="str">
        <f t="shared" si="34"/>
        <v>99</v>
      </c>
      <c r="D713" s="58" t="s">
        <v>1285</v>
      </c>
      <c r="E713" s="55" t="s">
        <v>1286</v>
      </c>
      <c r="F713" s="61"/>
    </row>
    <row r="714" customHeight="1" spans="1:6">
      <c r="A714" s="57" t="str">
        <f t="shared" ref="A714:A777" si="35">MID(D714,1,3)</f>
        <v>208</v>
      </c>
      <c r="B714" s="57" t="str">
        <f t="shared" si="33"/>
        <v>29</v>
      </c>
      <c r="C714" s="57" t="str">
        <f t="shared" si="34"/>
        <v/>
      </c>
      <c r="D714" s="62" t="s">
        <v>1287</v>
      </c>
      <c r="E714" s="63" t="s">
        <v>1288</v>
      </c>
      <c r="F714" s="64"/>
    </row>
    <row r="715" customHeight="1" spans="1:6">
      <c r="A715" s="57" t="str">
        <f t="shared" si="35"/>
        <v>208</v>
      </c>
      <c r="B715" s="57" t="str">
        <f t="shared" si="33"/>
        <v>29</v>
      </c>
      <c r="C715" s="57" t="str">
        <f t="shared" si="34"/>
        <v>01</v>
      </c>
      <c r="D715" s="58" t="s">
        <v>1289</v>
      </c>
      <c r="E715" s="55" t="s">
        <v>1236</v>
      </c>
      <c r="F715" s="61"/>
    </row>
    <row r="716" customHeight="1" spans="1:6">
      <c r="A716" s="57" t="str">
        <f t="shared" si="35"/>
        <v>208</v>
      </c>
      <c r="B716" s="57" t="str">
        <f t="shared" si="33"/>
        <v>29</v>
      </c>
      <c r="C716" s="57" t="str">
        <f t="shared" si="34"/>
        <v>99</v>
      </c>
      <c r="D716" s="58" t="s">
        <v>1290</v>
      </c>
      <c r="E716" s="55" t="s">
        <v>1291</v>
      </c>
      <c r="F716" s="61"/>
    </row>
    <row r="717" customHeight="1" spans="1:6">
      <c r="A717" s="57" t="str">
        <f t="shared" si="35"/>
        <v>208</v>
      </c>
      <c r="B717" s="57" t="str">
        <f t="shared" si="33"/>
        <v>99</v>
      </c>
      <c r="C717" s="57" t="str">
        <f t="shared" si="34"/>
        <v/>
      </c>
      <c r="D717" s="58" t="s">
        <v>1292</v>
      </c>
      <c r="E717" s="55" t="s">
        <v>1293</v>
      </c>
      <c r="F717" s="56">
        <v>78</v>
      </c>
    </row>
    <row r="718" customHeight="1" spans="1:6">
      <c r="A718" s="57" t="str">
        <f t="shared" si="35"/>
        <v>208</v>
      </c>
      <c r="B718" s="57" t="str">
        <f t="shared" si="33"/>
        <v>99</v>
      </c>
      <c r="C718" s="57" t="str">
        <f t="shared" si="34"/>
        <v>01</v>
      </c>
      <c r="D718" s="58" t="s">
        <v>1294</v>
      </c>
      <c r="E718" s="55" t="s">
        <v>1295</v>
      </c>
      <c r="F718" s="56">
        <v>78</v>
      </c>
    </row>
    <row r="719" customHeight="1" spans="1:6">
      <c r="A719" s="57" t="str">
        <f t="shared" si="35"/>
        <v>209</v>
      </c>
      <c r="B719" s="57" t="str">
        <f t="shared" si="33"/>
        <v/>
      </c>
      <c r="C719" s="57" t="str">
        <f t="shared" si="34"/>
        <v/>
      </c>
      <c r="D719" s="67" t="s">
        <v>1296</v>
      </c>
      <c r="E719" s="68" t="s">
        <v>1297</v>
      </c>
      <c r="F719" s="64"/>
    </row>
    <row r="720" customHeight="1" spans="1:6">
      <c r="A720" s="57" t="str">
        <f t="shared" si="35"/>
        <v>209</v>
      </c>
      <c r="B720" s="57" t="str">
        <f t="shared" si="33"/>
        <v>01</v>
      </c>
      <c r="C720" s="57" t="str">
        <f t="shared" si="34"/>
        <v/>
      </c>
      <c r="D720" s="62" t="s">
        <v>1298</v>
      </c>
      <c r="E720" s="63" t="s">
        <v>1299</v>
      </c>
      <c r="F720" s="64"/>
    </row>
    <row r="721" customHeight="1" spans="1:6">
      <c r="A721" s="57" t="str">
        <f t="shared" si="35"/>
        <v>209</v>
      </c>
      <c r="B721" s="57" t="str">
        <f t="shared" si="33"/>
        <v>01</v>
      </c>
      <c r="C721" s="57" t="str">
        <f t="shared" si="34"/>
        <v>01</v>
      </c>
      <c r="D721" s="58" t="s">
        <v>1300</v>
      </c>
      <c r="E721" s="55" t="s">
        <v>1301</v>
      </c>
      <c r="F721" s="61"/>
    </row>
    <row r="722" customHeight="1" spans="1:6">
      <c r="A722" s="57" t="str">
        <f t="shared" si="35"/>
        <v>209</v>
      </c>
      <c r="B722" s="57" t="str">
        <f t="shared" si="33"/>
        <v>01</v>
      </c>
      <c r="C722" s="57" t="str">
        <f t="shared" si="34"/>
        <v>02</v>
      </c>
      <c r="D722" s="58" t="s">
        <v>1302</v>
      </c>
      <c r="E722" s="55" t="s">
        <v>1303</v>
      </c>
      <c r="F722" s="61"/>
    </row>
    <row r="723" customHeight="1" spans="1:6">
      <c r="A723" s="57" t="str">
        <f t="shared" si="35"/>
        <v>209</v>
      </c>
      <c r="B723" s="57" t="str">
        <f t="shared" si="33"/>
        <v>01</v>
      </c>
      <c r="C723" s="57" t="str">
        <f t="shared" si="34"/>
        <v>03</v>
      </c>
      <c r="D723" s="58" t="s">
        <v>1304</v>
      </c>
      <c r="E723" s="55" t="s">
        <v>1305</v>
      </c>
      <c r="F723" s="61"/>
    </row>
    <row r="724" customHeight="1" spans="1:6">
      <c r="A724" s="57" t="str">
        <f t="shared" si="35"/>
        <v>209</v>
      </c>
      <c r="B724" s="57" t="str">
        <f t="shared" si="33"/>
        <v>01</v>
      </c>
      <c r="C724" s="57" t="str">
        <f t="shared" si="34"/>
        <v>99</v>
      </c>
      <c r="D724" s="58" t="s">
        <v>1306</v>
      </c>
      <c r="E724" s="55" t="s">
        <v>1307</v>
      </c>
      <c r="F724" s="61"/>
    </row>
    <row r="725" customHeight="1" spans="1:6">
      <c r="A725" s="57" t="str">
        <f t="shared" si="35"/>
        <v>209</v>
      </c>
      <c r="B725" s="57" t="str">
        <f t="shared" si="33"/>
        <v>02</v>
      </c>
      <c r="C725" s="57" t="str">
        <f t="shared" si="34"/>
        <v/>
      </c>
      <c r="D725" s="62" t="s">
        <v>1308</v>
      </c>
      <c r="E725" s="63" t="s">
        <v>1309</v>
      </c>
      <c r="F725" s="64"/>
    </row>
    <row r="726" customHeight="1" spans="1:6">
      <c r="A726" s="57" t="str">
        <f t="shared" si="35"/>
        <v>209</v>
      </c>
      <c r="B726" s="57" t="str">
        <f t="shared" si="33"/>
        <v>02</v>
      </c>
      <c r="C726" s="57" t="str">
        <f t="shared" si="34"/>
        <v>01</v>
      </c>
      <c r="D726" s="58" t="s">
        <v>1310</v>
      </c>
      <c r="E726" s="55" t="s">
        <v>1311</v>
      </c>
      <c r="F726" s="61"/>
    </row>
    <row r="727" customHeight="1" spans="1:6">
      <c r="A727" s="57" t="str">
        <f t="shared" si="35"/>
        <v>209</v>
      </c>
      <c r="B727" s="57" t="str">
        <f t="shared" si="33"/>
        <v>02</v>
      </c>
      <c r="C727" s="57" t="str">
        <f t="shared" si="34"/>
        <v>02</v>
      </c>
      <c r="D727" s="58" t="s">
        <v>1312</v>
      </c>
      <c r="E727" s="55" t="s">
        <v>1313</v>
      </c>
      <c r="F727" s="61"/>
    </row>
    <row r="728" customHeight="1" spans="1:6">
      <c r="A728" s="57" t="str">
        <f t="shared" si="35"/>
        <v>209</v>
      </c>
      <c r="B728" s="57" t="str">
        <f t="shared" si="33"/>
        <v>02</v>
      </c>
      <c r="C728" s="57" t="str">
        <f t="shared" si="34"/>
        <v>03</v>
      </c>
      <c r="D728" s="58" t="s">
        <v>1314</v>
      </c>
      <c r="E728" s="55" t="s">
        <v>1305</v>
      </c>
      <c r="F728" s="61"/>
    </row>
    <row r="729" customHeight="1" spans="1:6">
      <c r="A729" s="57" t="str">
        <f t="shared" si="35"/>
        <v>209</v>
      </c>
      <c r="B729" s="57" t="str">
        <f t="shared" si="33"/>
        <v>02</v>
      </c>
      <c r="C729" s="57" t="str">
        <f t="shared" si="34"/>
        <v>04</v>
      </c>
      <c r="D729" s="58" t="s">
        <v>1315</v>
      </c>
      <c r="E729" s="55" t="s">
        <v>1316</v>
      </c>
      <c r="F729" s="61"/>
    </row>
    <row r="730" customHeight="1" spans="1:6">
      <c r="A730" s="57" t="str">
        <f t="shared" si="35"/>
        <v>209</v>
      </c>
      <c r="B730" s="57" t="str">
        <f t="shared" si="33"/>
        <v>02</v>
      </c>
      <c r="C730" s="57" t="str">
        <f t="shared" si="34"/>
        <v>05</v>
      </c>
      <c r="D730" s="58" t="s">
        <v>1317</v>
      </c>
      <c r="E730" s="55" t="s">
        <v>1318</v>
      </c>
      <c r="F730" s="61"/>
    </row>
    <row r="731" customHeight="1" spans="1:6">
      <c r="A731" s="57" t="str">
        <f t="shared" si="35"/>
        <v>209</v>
      </c>
      <c r="B731" s="57" t="str">
        <f t="shared" si="33"/>
        <v>02</v>
      </c>
      <c r="C731" s="57" t="str">
        <f t="shared" si="34"/>
        <v>99</v>
      </c>
      <c r="D731" s="58" t="s">
        <v>1319</v>
      </c>
      <c r="E731" s="55" t="s">
        <v>1320</v>
      </c>
      <c r="F731" s="61"/>
    </row>
    <row r="732" customHeight="1" spans="1:6">
      <c r="A732" s="57" t="str">
        <f t="shared" si="35"/>
        <v>209</v>
      </c>
      <c r="B732" s="57" t="str">
        <f t="shared" si="33"/>
        <v>03</v>
      </c>
      <c r="C732" s="57" t="str">
        <f t="shared" si="34"/>
        <v/>
      </c>
      <c r="D732" s="62" t="s">
        <v>1321</v>
      </c>
      <c r="E732" s="63" t="s">
        <v>1322</v>
      </c>
      <c r="F732" s="64"/>
    </row>
    <row r="733" customHeight="1" spans="1:6">
      <c r="A733" s="57" t="str">
        <f t="shared" si="35"/>
        <v>209</v>
      </c>
      <c r="B733" s="57" t="str">
        <f t="shared" si="33"/>
        <v>03</v>
      </c>
      <c r="C733" s="57" t="str">
        <f t="shared" si="34"/>
        <v>01</v>
      </c>
      <c r="D733" s="58" t="s">
        <v>1323</v>
      </c>
      <c r="E733" s="55" t="s">
        <v>1324</v>
      </c>
      <c r="F733" s="61"/>
    </row>
    <row r="734" customHeight="1" spans="1:6">
      <c r="A734" s="57" t="str">
        <f t="shared" si="35"/>
        <v>209</v>
      </c>
      <c r="B734" s="57" t="str">
        <f t="shared" si="33"/>
        <v>03</v>
      </c>
      <c r="C734" s="57" t="str">
        <f t="shared" si="34"/>
        <v>02</v>
      </c>
      <c r="D734" s="58" t="s">
        <v>1325</v>
      </c>
      <c r="E734" s="55" t="s">
        <v>1326</v>
      </c>
      <c r="F734" s="61"/>
    </row>
    <row r="735" customHeight="1" spans="1:6">
      <c r="A735" s="57" t="str">
        <f t="shared" si="35"/>
        <v>209</v>
      </c>
      <c r="B735" s="57" t="str">
        <f t="shared" si="33"/>
        <v>03</v>
      </c>
      <c r="C735" s="57" t="str">
        <f t="shared" si="34"/>
        <v>99</v>
      </c>
      <c r="D735" s="58" t="s">
        <v>1327</v>
      </c>
      <c r="E735" s="55" t="s">
        <v>1328</v>
      </c>
      <c r="F735" s="61"/>
    </row>
    <row r="736" customHeight="1" spans="1:6">
      <c r="A736" s="57" t="str">
        <f t="shared" si="35"/>
        <v>209</v>
      </c>
      <c r="B736" s="57" t="str">
        <f t="shared" si="33"/>
        <v>04</v>
      </c>
      <c r="C736" s="57" t="str">
        <f t="shared" si="34"/>
        <v/>
      </c>
      <c r="D736" s="62" t="s">
        <v>1329</v>
      </c>
      <c r="E736" s="63" t="s">
        <v>1330</v>
      </c>
      <c r="F736" s="64"/>
    </row>
    <row r="737" customHeight="1" spans="1:6">
      <c r="A737" s="57" t="str">
        <f t="shared" si="35"/>
        <v>209</v>
      </c>
      <c r="B737" s="57" t="str">
        <f t="shared" si="33"/>
        <v>04</v>
      </c>
      <c r="C737" s="57" t="str">
        <f t="shared" si="34"/>
        <v>01</v>
      </c>
      <c r="D737" s="58" t="s">
        <v>1331</v>
      </c>
      <c r="E737" s="55" t="s">
        <v>1332</v>
      </c>
      <c r="F737" s="61"/>
    </row>
    <row r="738" customHeight="1" spans="1:6">
      <c r="A738" s="57" t="str">
        <f t="shared" si="35"/>
        <v>209</v>
      </c>
      <c r="B738" s="57" t="str">
        <f t="shared" si="33"/>
        <v>04</v>
      </c>
      <c r="C738" s="57" t="str">
        <f t="shared" si="34"/>
        <v>02</v>
      </c>
      <c r="D738" s="58" t="s">
        <v>1333</v>
      </c>
      <c r="E738" s="55" t="s">
        <v>1334</v>
      </c>
      <c r="F738" s="61"/>
    </row>
    <row r="739" customHeight="1" spans="1:6">
      <c r="A739" s="57" t="str">
        <f t="shared" si="35"/>
        <v>209</v>
      </c>
      <c r="B739" s="57" t="str">
        <f t="shared" si="33"/>
        <v>04</v>
      </c>
      <c r="C739" s="57" t="str">
        <f t="shared" si="34"/>
        <v>03</v>
      </c>
      <c r="D739" s="58" t="s">
        <v>1335</v>
      </c>
      <c r="E739" s="55" t="s">
        <v>1336</v>
      </c>
      <c r="F739" s="61"/>
    </row>
    <row r="740" customHeight="1" spans="1:6">
      <c r="A740" s="57" t="str">
        <f t="shared" si="35"/>
        <v>209</v>
      </c>
      <c r="B740" s="57" t="str">
        <f t="shared" si="33"/>
        <v>04</v>
      </c>
      <c r="C740" s="57" t="str">
        <f t="shared" si="34"/>
        <v>99</v>
      </c>
      <c r="D740" s="58" t="s">
        <v>1337</v>
      </c>
      <c r="E740" s="55" t="s">
        <v>1338</v>
      </c>
      <c r="F740" s="61"/>
    </row>
    <row r="741" customHeight="1" spans="1:6">
      <c r="A741" s="57" t="str">
        <f t="shared" si="35"/>
        <v>209</v>
      </c>
      <c r="B741" s="57" t="str">
        <f t="shared" si="33"/>
        <v>05</v>
      </c>
      <c r="C741" s="57" t="str">
        <f t="shared" si="34"/>
        <v/>
      </c>
      <c r="D741" s="62" t="s">
        <v>1339</v>
      </c>
      <c r="E741" s="63" t="s">
        <v>1340</v>
      </c>
      <c r="F741" s="64"/>
    </row>
    <row r="742" customHeight="1" spans="1:6">
      <c r="A742" s="57" t="str">
        <f t="shared" si="35"/>
        <v>209</v>
      </c>
      <c r="B742" s="57" t="str">
        <f t="shared" si="33"/>
        <v>05</v>
      </c>
      <c r="C742" s="57" t="str">
        <f t="shared" si="34"/>
        <v>01</v>
      </c>
      <c r="D742" s="58" t="s">
        <v>1341</v>
      </c>
      <c r="E742" s="55" t="s">
        <v>1342</v>
      </c>
      <c r="F742" s="61"/>
    </row>
    <row r="743" customHeight="1" spans="1:6">
      <c r="A743" s="57" t="str">
        <f t="shared" si="35"/>
        <v>209</v>
      </c>
      <c r="B743" s="57" t="str">
        <f t="shared" si="33"/>
        <v>05</v>
      </c>
      <c r="C743" s="57" t="str">
        <f t="shared" si="34"/>
        <v>02</v>
      </c>
      <c r="D743" s="58" t="s">
        <v>1343</v>
      </c>
      <c r="E743" s="55" t="s">
        <v>1344</v>
      </c>
      <c r="F743" s="61"/>
    </row>
    <row r="744" customHeight="1" spans="1:6">
      <c r="A744" s="57" t="str">
        <f t="shared" si="35"/>
        <v>209</v>
      </c>
      <c r="B744" s="57" t="str">
        <f t="shared" si="33"/>
        <v>05</v>
      </c>
      <c r="C744" s="57" t="str">
        <f t="shared" si="34"/>
        <v>99</v>
      </c>
      <c r="D744" s="58" t="s">
        <v>1345</v>
      </c>
      <c r="E744" s="55" t="s">
        <v>1346</v>
      </c>
      <c r="F744" s="61"/>
    </row>
    <row r="745" customHeight="1" spans="1:6">
      <c r="A745" s="57" t="str">
        <f t="shared" si="35"/>
        <v>209</v>
      </c>
      <c r="B745" s="57" t="str">
        <f t="shared" si="33"/>
        <v>10</v>
      </c>
      <c r="C745" s="57" t="str">
        <f t="shared" si="34"/>
        <v/>
      </c>
      <c r="D745" s="62" t="s">
        <v>1347</v>
      </c>
      <c r="E745" s="63" t="s">
        <v>1348</v>
      </c>
      <c r="F745" s="64"/>
    </row>
    <row r="746" customHeight="1" spans="1:6">
      <c r="A746" s="57" t="str">
        <f t="shared" si="35"/>
        <v>209</v>
      </c>
      <c r="B746" s="57" t="str">
        <f t="shared" si="33"/>
        <v>10</v>
      </c>
      <c r="C746" s="57" t="str">
        <f t="shared" si="34"/>
        <v>01</v>
      </c>
      <c r="D746" s="58" t="s">
        <v>1349</v>
      </c>
      <c r="E746" s="55" t="s">
        <v>1350</v>
      </c>
      <c r="F746" s="61"/>
    </row>
    <row r="747" customHeight="1" spans="1:6">
      <c r="A747" s="57" t="str">
        <f t="shared" si="35"/>
        <v>209</v>
      </c>
      <c r="B747" s="57" t="str">
        <f t="shared" si="33"/>
        <v>10</v>
      </c>
      <c r="C747" s="57" t="str">
        <f t="shared" si="34"/>
        <v>02</v>
      </c>
      <c r="D747" s="58" t="s">
        <v>1351</v>
      </c>
      <c r="E747" s="55" t="s">
        <v>1352</v>
      </c>
      <c r="F747" s="61"/>
    </row>
    <row r="748" customHeight="1" spans="1:6">
      <c r="A748" s="57" t="str">
        <f t="shared" si="35"/>
        <v>209</v>
      </c>
      <c r="B748" s="57" t="str">
        <f t="shared" si="33"/>
        <v>10</v>
      </c>
      <c r="C748" s="57" t="str">
        <f t="shared" si="34"/>
        <v>03</v>
      </c>
      <c r="D748" s="58" t="s">
        <v>1353</v>
      </c>
      <c r="E748" s="55" t="s">
        <v>1354</v>
      </c>
      <c r="F748" s="61"/>
    </row>
    <row r="749" customHeight="1" spans="1:6">
      <c r="A749" s="57" t="str">
        <f t="shared" si="35"/>
        <v>209</v>
      </c>
      <c r="B749" s="57" t="str">
        <f t="shared" si="33"/>
        <v>10</v>
      </c>
      <c r="C749" s="57" t="str">
        <f t="shared" si="34"/>
        <v>99</v>
      </c>
      <c r="D749" s="58" t="s">
        <v>1355</v>
      </c>
      <c r="E749" s="55" t="s">
        <v>1356</v>
      </c>
      <c r="F749" s="61"/>
    </row>
    <row r="750" customHeight="1" spans="1:6">
      <c r="A750" s="57" t="str">
        <f t="shared" si="35"/>
        <v>209</v>
      </c>
      <c r="B750" s="57" t="str">
        <f t="shared" si="33"/>
        <v>11</v>
      </c>
      <c r="C750" s="57" t="str">
        <f t="shared" si="34"/>
        <v/>
      </c>
      <c r="D750" s="62" t="s">
        <v>1357</v>
      </c>
      <c r="E750" s="63" t="s">
        <v>1358</v>
      </c>
      <c r="F750" s="64"/>
    </row>
    <row r="751" customHeight="1" spans="1:6">
      <c r="A751" s="57" t="str">
        <f t="shared" si="35"/>
        <v>209</v>
      </c>
      <c r="B751" s="57" t="str">
        <f t="shared" si="33"/>
        <v>11</v>
      </c>
      <c r="C751" s="57" t="str">
        <f t="shared" si="34"/>
        <v>01</v>
      </c>
      <c r="D751" s="58" t="s">
        <v>1359</v>
      </c>
      <c r="E751" s="55" t="s">
        <v>1360</v>
      </c>
      <c r="F751" s="61"/>
    </row>
    <row r="752" customHeight="1" spans="1:6">
      <c r="A752" s="57" t="str">
        <f t="shared" si="35"/>
        <v>209</v>
      </c>
      <c r="B752" s="57" t="str">
        <f t="shared" si="33"/>
        <v>11</v>
      </c>
      <c r="C752" s="57" t="str">
        <f t="shared" si="34"/>
        <v>99</v>
      </c>
      <c r="D752" s="58" t="s">
        <v>1361</v>
      </c>
      <c r="E752" s="55" t="s">
        <v>1362</v>
      </c>
      <c r="F752" s="61"/>
    </row>
    <row r="753" customHeight="1" spans="1:6">
      <c r="A753" s="57" t="str">
        <f t="shared" si="35"/>
        <v>209</v>
      </c>
      <c r="B753" s="57" t="str">
        <f t="shared" si="33"/>
        <v>12</v>
      </c>
      <c r="C753" s="57" t="str">
        <f t="shared" si="34"/>
        <v/>
      </c>
      <c r="D753" s="62" t="s">
        <v>1363</v>
      </c>
      <c r="E753" s="63" t="s">
        <v>1364</v>
      </c>
      <c r="F753" s="64"/>
    </row>
    <row r="754" customHeight="1" spans="1:6">
      <c r="A754" s="57" t="str">
        <f t="shared" si="35"/>
        <v>209</v>
      </c>
      <c r="B754" s="57" t="str">
        <f t="shared" si="33"/>
        <v>12</v>
      </c>
      <c r="C754" s="57" t="str">
        <f t="shared" si="34"/>
        <v>01</v>
      </c>
      <c r="D754" s="58" t="s">
        <v>1365</v>
      </c>
      <c r="E754" s="55" t="s">
        <v>1366</v>
      </c>
      <c r="F754" s="61"/>
    </row>
    <row r="755" customHeight="1" spans="1:6">
      <c r="A755" s="57" t="str">
        <f t="shared" si="35"/>
        <v>209</v>
      </c>
      <c r="B755" s="57" t="str">
        <f t="shared" si="33"/>
        <v>12</v>
      </c>
      <c r="C755" s="57" t="str">
        <f t="shared" si="34"/>
        <v>02</v>
      </c>
      <c r="D755" s="58" t="s">
        <v>1367</v>
      </c>
      <c r="E755" s="55" t="s">
        <v>1368</v>
      </c>
      <c r="F755" s="61"/>
    </row>
    <row r="756" customHeight="1" spans="1:6">
      <c r="A756" s="57" t="str">
        <f t="shared" si="35"/>
        <v>209</v>
      </c>
      <c r="B756" s="57" t="str">
        <f t="shared" si="33"/>
        <v>12</v>
      </c>
      <c r="C756" s="57" t="str">
        <f t="shared" si="34"/>
        <v>99</v>
      </c>
      <c r="D756" s="58" t="s">
        <v>1369</v>
      </c>
      <c r="E756" s="55" t="s">
        <v>1370</v>
      </c>
      <c r="F756" s="61"/>
    </row>
    <row r="757" customHeight="1" spans="1:6">
      <c r="A757" s="57" t="str">
        <f t="shared" si="35"/>
        <v>209</v>
      </c>
      <c r="B757" s="57" t="str">
        <f t="shared" si="33"/>
        <v>99</v>
      </c>
      <c r="C757" s="57" t="str">
        <f t="shared" si="34"/>
        <v/>
      </c>
      <c r="D757" s="62" t="s">
        <v>1371</v>
      </c>
      <c r="E757" s="63" t="s">
        <v>1372</v>
      </c>
      <c r="F757" s="64"/>
    </row>
    <row r="758" customHeight="1" spans="1:6">
      <c r="A758" s="57" t="str">
        <f t="shared" si="35"/>
        <v>210</v>
      </c>
      <c r="B758" s="57" t="str">
        <f t="shared" si="33"/>
        <v/>
      </c>
      <c r="C758" s="57" t="str">
        <f t="shared" si="34"/>
        <v/>
      </c>
      <c r="D758" s="58" t="s">
        <v>1373</v>
      </c>
      <c r="E758" s="55" t="s">
        <v>1374</v>
      </c>
      <c r="F758" s="56">
        <v>59940.8</v>
      </c>
    </row>
    <row r="759" customHeight="1" spans="1:6">
      <c r="A759" s="57" t="str">
        <f t="shared" si="35"/>
        <v>210</v>
      </c>
      <c r="B759" s="57" t="str">
        <f t="shared" si="33"/>
        <v>01</v>
      </c>
      <c r="C759" s="57" t="str">
        <f t="shared" si="34"/>
        <v/>
      </c>
      <c r="D759" s="58" t="s">
        <v>1375</v>
      </c>
      <c r="E759" s="55" t="s">
        <v>1376</v>
      </c>
      <c r="F759" s="56">
        <v>1083.5</v>
      </c>
    </row>
    <row r="760" customHeight="1" spans="1:6">
      <c r="A760" s="57" t="str">
        <f t="shared" si="35"/>
        <v>210</v>
      </c>
      <c r="B760" s="57" t="str">
        <f t="shared" si="33"/>
        <v>01</v>
      </c>
      <c r="C760" s="57" t="str">
        <f t="shared" si="34"/>
        <v>01</v>
      </c>
      <c r="D760" s="58" t="s">
        <v>1377</v>
      </c>
      <c r="E760" s="55" t="s">
        <v>74</v>
      </c>
      <c r="F760" s="56">
        <v>1083.5</v>
      </c>
    </row>
    <row r="761" customHeight="1" spans="1:6">
      <c r="A761" s="57" t="str">
        <f t="shared" si="35"/>
        <v>210</v>
      </c>
      <c r="B761" s="57" t="str">
        <f t="shared" si="33"/>
        <v>01</v>
      </c>
      <c r="C761" s="57" t="str">
        <f t="shared" si="34"/>
        <v>02</v>
      </c>
      <c r="D761" s="58" t="s">
        <v>1378</v>
      </c>
      <c r="E761" s="55" t="s">
        <v>185</v>
      </c>
      <c r="F761" s="61"/>
    </row>
    <row r="762" customHeight="1" spans="1:6">
      <c r="A762" s="57" t="str">
        <f t="shared" si="35"/>
        <v>210</v>
      </c>
      <c r="B762" s="57" t="str">
        <f t="shared" si="33"/>
        <v>01</v>
      </c>
      <c r="C762" s="57" t="str">
        <f t="shared" si="34"/>
        <v>03</v>
      </c>
      <c r="D762" s="58" t="s">
        <v>1379</v>
      </c>
      <c r="E762" s="55" t="s">
        <v>78</v>
      </c>
      <c r="F762" s="61"/>
    </row>
    <row r="763" customHeight="1" spans="1:6">
      <c r="A763" s="57" t="str">
        <f t="shared" si="35"/>
        <v>210</v>
      </c>
      <c r="B763" s="57" t="str">
        <f t="shared" si="33"/>
        <v>01</v>
      </c>
      <c r="C763" s="57" t="str">
        <f t="shared" si="34"/>
        <v>99</v>
      </c>
      <c r="D763" s="58" t="s">
        <v>1380</v>
      </c>
      <c r="E763" s="55" t="s">
        <v>1381</v>
      </c>
      <c r="F763" s="61"/>
    </row>
    <row r="764" customHeight="1" spans="1:6">
      <c r="A764" s="57" t="str">
        <f t="shared" si="35"/>
        <v>210</v>
      </c>
      <c r="B764" s="57" t="str">
        <f t="shared" si="33"/>
        <v>02</v>
      </c>
      <c r="C764" s="57" t="str">
        <f t="shared" si="34"/>
        <v/>
      </c>
      <c r="D764" s="58" t="s">
        <v>1382</v>
      </c>
      <c r="E764" s="55" t="s">
        <v>1383</v>
      </c>
      <c r="F764" s="56">
        <v>30</v>
      </c>
    </row>
    <row r="765" customHeight="1" spans="1:6">
      <c r="A765" s="57" t="str">
        <f t="shared" si="35"/>
        <v>210</v>
      </c>
      <c r="B765" s="57" t="str">
        <f t="shared" si="33"/>
        <v>02</v>
      </c>
      <c r="C765" s="57" t="str">
        <f t="shared" si="34"/>
        <v>01</v>
      </c>
      <c r="D765" s="58" t="s">
        <v>1384</v>
      </c>
      <c r="E765" s="55" t="s">
        <v>1385</v>
      </c>
      <c r="F765" s="56">
        <v>20</v>
      </c>
    </row>
    <row r="766" customHeight="1" spans="1:6">
      <c r="A766" s="57" t="str">
        <f t="shared" si="35"/>
        <v>210</v>
      </c>
      <c r="B766" s="57" t="str">
        <f t="shared" si="33"/>
        <v>02</v>
      </c>
      <c r="C766" s="57" t="str">
        <f t="shared" si="34"/>
        <v>02</v>
      </c>
      <c r="D766" s="58" t="s">
        <v>1386</v>
      </c>
      <c r="E766" s="55" t="s">
        <v>1387</v>
      </c>
      <c r="F766" s="56">
        <v>10</v>
      </c>
    </row>
    <row r="767" customHeight="1" spans="1:6">
      <c r="A767" s="57" t="str">
        <f t="shared" si="35"/>
        <v>210</v>
      </c>
      <c r="B767" s="57" t="str">
        <f t="shared" si="33"/>
        <v>02</v>
      </c>
      <c r="C767" s="57" t="str">
        <f t="shared" si="34"/>
        <v>03</v>
      </c>
      <c r="D767" s="58" t="s">
        <v>1388</v>
      </c>
      <c r="E767" s="55" t="s">
        <v>1389</v>
      </c>
      <c r="F767" s="61"/>
    </row>
    <row r="768" customHeight="1" spans="1:6">
      <c r="A768" s="57" t="str">
        <f t="shared" si="35"/>
        <v>210</v>
      </c>
      <c r="B768" s="57" t="str">
        <f t="shared" si="33"/>
        <v>02</v>
      </c>
      <c r="C768" s="57" t="str">
        <f t="shared" si="34"/>
        <v>04</v>
      </c>
      <c r="D768" s="58" t="s">
        <v>1390</v>
      </c>
      <c r="E768" s="55" t="s">
        <v>1391</v>
      </c>
      <c r="F768" s="61"/>
    </row>
    <row r="769" customHeight="1" spans="1:6">
      <c r="A769" s="57" t="str">
        <f t="shared" si="35"/>
        <v>210</v>
      </c>
      <c r="B769" s="57" t="str">
        <f t="shared" si="33"/>
        <v>02</v>
      </c>
      <c r="C769" s="57" t="str">
        <f t="shared" si="34"/>
        <v>05</v>
      </c>
      <c r="D769" s="58" t="s">
        <v>1392</v>
      </c>
      <c r="E769" s="55" t="s">
        <v>1393</v>
      </c>
      <c r="F769" s="61"/>
    </row>
    <row r="770" customHeight="1" spans="1:6">
      <c r="A770" s="57" t="str">
        <f t="shared" si="35"/>
        <v>210</v>
      </c>
      <c r="B770" s="57" t="str">
        <f t="shared" si="33"/>
        <v>02</v>
      </c>
      <c r="C770" s="57" t="str">
        <f t="shared" si="34"/>
        <v>06</v>
      </c>
      <c r="D770" s="58" t="s">
        <v>1394</v>
      </c>
      <c r="E770" s="55" t="s">
        <v>1395</v>
      </c>
      <c r="F770" s="61"/>
    </row>
    <row r="771" customHeight="1" spans="1:6">
      <c r="A771" s="57" t="str">
        <f t="shared" si="35"/>
        <v>210</v>
      </c>
      <c r="B771" s="57" t="str">
        <f t="shared" si="33"/>
        <v>02</v>
      </c>
      <c r="C771" s="57" t="str">
        <f t="shared" si="34"/>
        <v>07</v>
      </c>
      <c r="D771" s="58" t="s">
        <v>1396</v>
      </c>
      <c r="E771" s="55" t="s">
        <v>1397</v>
      </c>
      <c r="F771" s="61"/>
    </row>
    <row r="772" customHeight="1" spans="1:6">
      <c r="A772" s="57" t="str">
        <f t="shared" si="35"/>
        <v>210</v>
      </c>
      <c r="B772" s="57" t="str">
        <f t="shared" si="33"/>
        <v>02</v>
      </c>
      <c r="C772" s="57" t="str">
        <f t="shared" si="34"/>
        <v>08</v>
      </c>
      <c r="D772" s="58" t="s">
        <v>1398</v>
      </c>
      <c r="E772" s="55" t="s">
        <v>1399</v>
      </c>
      <c r="F772" s="61"/>
    </row>
    <row r="773" customHeight="1" spans="1:6">
      <c r="A773" s="57" t="str">
        <f t="shared" si="35"/>
        <v>210</v>
      </c>
      <c r="B773" s="57" t="str">
        <f t="shared" si="33"/>
        <v>02</v>
      </c>
      <c r="C773" s="57" t="str">
        <f t="shared" si="34"/>
        <v>09</v>
      </c>
      <c r="D773" s="58" t="s">
        <v>1400</v>
      </c>
      <c r="E773" s="55" t="s">
        <v>1401</v>
      </c>
      <c r="F773" s="61"/>
    </row>
    <row r="774" customHeight="1" spans="1:6">
      <c r="A774" s="57" t="str">
        <f t="shared" si="35"/>
        <v>210</v>
      </c>
      <c r="B774" s="57" t="str">
        <f t="shared" si="33"/>
        <v>02</v>
      </c>
      <c r="C774" s="57" t="str">
        <f t="shared" si="34"/>
        <v>10</v>
      </c>
      <c r="D774" s="58" t="s">
        <v>1402</v>
      </c>
      <c r="E774" s="55" t="s">
        <v>1403</v>
      </c>
      <c r="F774" s="61"/>
    </row>
    <row r="775" customHeight="1" spans="1:6">
      <c r="A775" s="57" t="str">
        <f t="shared" si="35"/>
        <v>210</v>
      </c>
      <c r="B775" s="57" t="str">
        <f t="shared" si="33"/>
        <v>02</v>
      </c>
      <c r="C775" s="57" t="str">
        <f t="shared" si="34"/>
        <v>11</v>
      </c>
      <c r="D775" s="58" t="s">
        <v>1404</v>
      </c>
      <c r="E775" s="55" t="s">
        <v>1405</v>
      </c>
      <c r="F775" s="61"/>
    </row>
    <row r="776" customHeight="1" spans="1:6">
      <c r="A776" s="57" t="str">
        <f t="shared" si="35"/>
        <v>210</v>
      </c>
      <c r="B776" s="57" t="str">
        <f t="shared" ref="B776:B839" si="36">MID(D776,4,2)</f>
        <v>02</v>
      </c>
      <c r="C776" s="57" t="str">
        <f t="shared" ref="C776:C839" si="37">MID(D776,6,2)</f>
        <v>12</v>
      </c>
      <c r="D776" s="66">
        <v>2100212</v>
      </c>
      <c r="E776" s="55" t="s">
        <v>1406</v>
      </c>
      <c r="F776" s="61"/>
    </row>
    <row r="777" customHeight="1" spans="1:6">
      <c r="A777" s="57" t="str">
        <f t="shared" si="35"/>
        <v>210</v>
      </c>
      <c r="B777" s="57" t="str">
        <f t="shared" si="36"/>
        <v>02</v>
      </c>
      <c r="C777" s="57" t="str">
        <f t="shared" si="37"/>
        <v>99</v>
      </c>
      <c r="D777" s="58" t="s">
        <v>1407</v>
      </c>
      <c r="E777" s="55" t="s">
        <v>1408</v>
      </c>
      <c r="F777" s="61"/>
    </row>
    <row r="778" customHeight="1" spans="1:6">
      <c r="A778" s="57" t="str">
        <f t="shared" ref="A778:A841" si="38">MID(D778,1,3)</f>
        <v>210</v>
      </c>
      <c r="B778" s="57" t="str">
        <f t="shared" si="36"/>
        <v>03</v>
      </c>
      <c r="C778" s="57" t="str">
        <f t="shared" si="37"/>
        <v/>
      </c>
      <c r="D778" s="58" t="s">
        <v>1409</v>
      </c>
      <c r="E778" s="55" t="s">
        <v>1410</v>
      </c>
      <c r="F778" s="56">
        <v>3604.51</v>
      </c>
    </row>
    <row r="779" customHeight="1" spans="1:6">
      <c r="A779" s="57" t="str">
        <f t="shared" si="38"/>
        <v>210</v>
      </c>
      <c r="B779" s="57" t="str">
        <f t="shared" si="36"/>
        <v>03</v>
      </c>
      <c r="C779" s="57" t="str">
        <f t="shared" si="37"/>
        <v>01</v>
      </c>
      <c r="D779" s="58" t="s">
        <v>1411</v>
      </c>
      <c r="E779" s="55" t="s">
        <v>1412</v>
      </c>
      <c r="F779" s="61"/>
    </row>
    <row r="780" customHeight="1" spans="1:6">
      <c r="A780" s="57" t="str">
        <f t="shared" si="38"/>
        <v>210</v>
      </c>
      <c r="B780" s="57" t="str">
        <f t="shared" si="36"/>
        <v>03</v>
      </c>
      <c r="C780" s="57" t="str">
        <f t="shared" si="37"/>
        <v>02</v>
      </c>
      <c r="D780" s="58" t="s">
        <v>1413</v>
      </c>
      <c r="E780" s="55" t="s">
        <v>1414</v>
      </c>
      <c r="F780" s="56">
        <v>3510.51</v>
      </c>
    </row>
    <row r="781" customHeight="1" spans="1:6">
      <c r="A781" s="57" t="str">
        <f t="shared" si="38"/>
        <v>210</v>
      </c>
      <c r="B781" s="57" t="str">
        <f t="shared" si="36"/>
        <v>03</v>
      </c>
      <c r="C781" s="57" t="str">
        <f t="shared" si="37"/>
        <v>99</v>
      </c>
      <c r="D781" s="66">
        <v>2100399</v>
      </c>
      <c r="E781" s="55" t="s">
        <v>1415</v>
      </c>
      <c r="F781" s="56">
        <v>94</v>
      </c>
    </row>
    <row r="782" customHeight="1" spans="1:6">
      <c r="A782" s="57" t="str">
        <f t="shared" si="38"/>
        <v>210</v>
      </c>
      <c r="B782" s="57" t="str">
        <f t="shared" si="36"/>
        <v>03</v>
      </c>
      <c r="C782" s="57" t="str">
        <f t="shared" si="37"/>
        <v>99</v>
      </c>
      <c r="D782" s="58" t="s">
        <v>1416</v>
      </c>
      <c r="E782" s="55" t="s">
        <v>1417</v>
      </c>
      <c r="F782" s="61"/>
    </row>
    <row r="783" customHeight="1" spans="1:6">
      <c r="A783" s="57" t="str">
        <f t="shared" si="38"/>
        <v>210</v>
      </c>
      <c r="B783" s="57" t="str">
        <f t="shared" si="36"/>
        <v>04</v>
      </c>
      <c r="C783" s="57" t="str">
        <f t="shared" si="37"/>
        <v/>
      </c>
      <c r="D783" s="58" t="s">
        <v>1418</v>
      </c>
      <c r="E783" s="55" t="s">
        <v>1419</v>
      </c>
      <c r="F783" s="56">
        <v>8110</v>
      </c>
    </row>
    <row r="784" customHeight="1" spans="1:6">
      <c r="A784" s="57" t="str">
        <f t="shared" si="38"/>
        <v>210</v>
      </c>
      <c r="B784" s="57" t="str">
        <f t="shared" si="36"/>
        <v>04</v>
      </c>
      <c r="C784" s="57" t="str">
        <f t="shared" si="37"/>
        <v>01</v>
      </c>
      <c r="D784" s="58" t="s">
        <v>1420</v>
      </c>
      <c r="E784" s="55" t="s">
        <v>1421</v>
      </c>
      <c r="F784" s="56">
        <v>1843.5</v>
      </c>
    </row>
    <row r="785" customHeight="1" spans="1:6">
      <c r="A785" s="57" t="str">
        <f t="shared" si="38"/>
        <v>210</v>
      </c>
      <c r="B785" s="57" t="str">
        <f t="shared" si="36"/>
        <v>04</v>
      </c>
      <c r="C785" s="57" t="str">
        <f t="shared" si="37"/>
        <v>02</v>
      </c>
      <c r="D785" s="58" t="s">
        <v>1422</v>
      </c>
      <c r="E785" s="55" t="s">
        <v>1423</v>
      </c>
      <c r="F785" s="56">
        <v>544</v>
      </c>
    </row>
    <row r="786" customHeight="1" spans="1:6">
      <c r="A786" s="57" t="str">
        <f t="shared" si="38"/>
        <v>210</v>
      </c>
      <c r="B786" s="57" t="str">
        <f t="shared" si="36"/>
        <v>04</v>
      </c>
      <c r="C786" s="57" t="str">
        <f t="shared" si="37"/>
        <v>03</v>
      </c>
      <c r="D786" s="58" t="s">
        <v>1424</v>
      </c>
      <c r="E786" s="55" t="s">
        <v>1425</v>
      </c>
      <c r="F786" s="56">
        <v>856.5</v>
      </c>
    </row>
    <row r="787" customHeight="1" spans="1:6">
      <c r="A787" s="57" t="str">
        <f t="shared" si="38"/>
        <v>210</v>
      </c>
      <c r="B787" s="57" t="str">
        <f t="shared" si="36"/>
        <v>04</v>
      </c>
      <c r="C787" s="57" t="str">
        <f t="shared" si="37"/>
        <v>04</v>
      </c>
      <c r="D787" s="58" t="s">
        <v>1426</v>
      </c>
      <c r="E787" s="55" t="s">
        <v>1427</v>
      </c>
      <c r="F787" s="61"/>
    </row>
    <row r="788" customHeight="1" spans="1:6">
      <c r="A788" s="57" t="str">
        <f t="shared" si="38"/>
        <v>210</v>
      </c>
      <c r="B788" s="57" t="str">
        <f t="shared" si="36"/>
        <v>04</v>
      </c>
      <c r="C788" s="57" t="str">
        <f t="shared" si="37"/>
        <v>05</v>
      </c>
      <c r="D788" s="58" t="s">
        <v>1428</v>
      </c>
      <c r="E788" s="55" t="s">
        <v>1429</v>
      </c>
      <c r="F788" s="61"/>
    </row>
    <row r="789" customHeight="1" spans="1:6">
      <c r="A789" s="57" t="str">
        <f t="shared" si="38"/>
        <v>210</v>
      </c>
      <c r="B789" s="57" t="str">
        <f t="shared" si="36"/>
        <v>04</v>
      </c>
      <c r="C789" s="57" t="str">
        <f t="shared" si="37"/>
        <v>06</v>
      </c>
      <c r="D789" s="58" t="s">
        <v>1430</v>
      </c>
      <c r="E789" s="55" t="s">
        <v>1431</v>
      </c>
      <c r="F789" s="61"/>
    </row>
    <row r="790" customHeight="1" spans="1:6">
      <c r="A790" s="57" t="str">
        <f t="shared" si="38"/>
        <v>210</v>
      </c>
      <c r="B790" s="57" t="str">
        <f t="shared" si="36"/>
        <v>04</v>
      </c>
      <c r="C790" s="57" t="str">
        <f t="shared" si="37"/>
        <v>07</v>
      </c>
      <c r="D790" s="58" t="s">
        <v>1432</v>
      </c>
      <c r="E790" s="55" t="s">
        <v>1433</v>
      </c>
      <c r="F790" s="61"/>
    </row>
    <row r="791" customHeight="1" spans="1:6">
      <c r="A791" s="57" t="str">
        <f t="shared" si="38"/>
        <v>210</v>
      </c>
      <c r="B791" s="57" t="str">
        <f t="shared" si="36"/>
        <v>04</v>
      </c>
      <c r="C791" s="57" t="str">
        <f t="shared" si="37"/>
        <v>08</v>
      </c>
      <c r="D791" s="58" t="s">
        <v>1434</v>
      </c>
      <c r="E791" s="55" t="s">
        <v>1435</v>
      </c>
      <c r="F791" s="56">
        <v>4686</v>
      </c>
    </row>
    <row r="792" customHeight="1" spans="1:6">
      <c r="A792" s="57" t="str">
        <f t="shared" si="38"/>
        <v>210</v>
      </c>
      <c r="B792" s="57" t="str">
        <f t="shared" si="36"/>
        <v>04</v>
      </c>
      <c r="C792" s="57" t="str">
        <f t="shared" si="37"/>
        <v>09</v>
      </c>
      <c r="D792" s="58" t="s">
        <v>1436</v>
      </c>
      <c r="E792" s="55" t="s">
        <v>1437</v>
      </c>
      <c r="F792" s="61"/>
    </row>
    <row r="793" customHeight="1" spans="1:6">
      <c r="A793" s="57" t="str">
        <f t="shared" si="38"/>
        <v>210</v>
      </c>
      <c r="B793" s="57" t="str">
        <f t="shared" si="36"/>
        <v>04</v>
      </c>
      <c r="C793" s="57" t="str">
        <f t="shared" si="37"/>
        <v>10</v>
      </c>
      <c r="D793" s="58" t="s">
        <v>1438</v>
      </c>
      <c r="E793" s="55" t="s">
        <v>1439</v>
      </c>
      <c r="F793" s="61"/>
    </row>
    <row r="794" customHeight="1" spans="1:6">
      <c r="A794" s="57" t="str">
        <f t="shared" si="38"/>
        <v>210</v>
      </c>
      <c r="B794" s="57" t="str">
        <f t="shared" si="36"/>
        <v>04</v>
      </c>
      <c r="C794" s="57" t="str">
        <f t="shared" si="37"/>
        <v>99</v>
      </c>
      <c r="D794" s="58" t="s">
        <v>1440</v>
      </c>
      <c r="E794" s="55" t="s">
        <v>1441</v>
      </c>
      <c r="F794" s="56">
        <v>180</v>
      </c>
    </row>
    <row r="795" customHeight="1" spans="1:6">
      <c r="A795" s="57" t="str">
        <f t="shared" si="38"/>
        <v>210</v>
      </c>
      <c r="B795" s="57" t="str">
        <f t="shared" si="36"/>
        <v>06</v>
      </c>
      <c r="C795" s="57" t="str">
        <f t="shared" si="37"/>
        <v/>
      </c>
      <c r="D795" s="62" t="s">
        <v>1442</v>
      </c>
      <c r="E795" s="63" t="s">
        <v>1443</v>
      </c>
      <c r="F795" s="64"/>
    </row>
    <row r="796" customHeight="1" spans="1:6">
      <c r="A796" s="57" t="str">
        <f t="shared" si="38"/>
        <v>210</v>
      </c>
      <c r="B796" s="57" t="str">
        <f t="shared" si="36"/>
        <v>06</v>
      </c>
      <c r="C796" s="57" t="str">
        <f t="shared" si="37"/>
        <v>01</v>
      </c>
      <c r="D796" s="58" t="s">
        <v>1444</v>
      </c>
      <c r="E796" s="55" t="s">
        <v>1445</v>
      </c>
      <c r="F796" s="61"/>
    </row>
    <row r="797" customHeight="1" spans="1:6">
      <c r="A797" s="57" t="str">
        <f t="shared" si="38"/>
        <v>210</v>
      </c>
      <c r="B797" s="57" t="str">
        <f t="shared" si="36"/>
        <v>06</v>
      </c>
      <c r="C797" s="57" t="str">
        <f t="shared" si="37"/>
        <v>99</v>
      </c>
      <c r="D797" s="58" t="s">
        <v>1446</v>
      </c>
      <c r="E797" s="55" t="s">
        <v>1447</v>
      </c>
      <c r="F797" s="61"/>
    </row>
    <row r="798" customHeight="1" spans="1:6">
      <c r="A798" s="57" t="str">
        <f t="shared" si="38"/>
        <v>210</v>
      </c>
      <c r="B798" s="57" t="str">
        <f t="shared" si="36"/>
        <v>07</v>
      </c>
      <c r="C798" s="57" t="str">
        <f t="shared" si="37"/>
        <v/>
      </c>
      <c r="D798" s="58" t="s">
        <v>1448</v>
      </c>
      <c r="E798" s="55" t="s">
        <v>1449</v>
      </c>
      <c r="F798" s="56">
        <v>4059.8</v>
      </c>
    </row>
    <row r="799" customHeight="1" spans="1:6">
      <c r="A799" s="57" t="str">
        <f t="shared" si="38"/>
        <v>210</v>
      </c>
      <c r="B799" s="57" t="str">
        <f t="shared" si="36"/>
        <v>07</v>
      </c>
      <c r="C799" s="57" t="str">
        <f t="shared" si="37"/>
        <v>16</v>
      </c>
      <c r="D799" s="58" t="s">
        <v>1450</v>
      </c>
      <c r="E799" s="55" t="s">
        <v>1451</v>
      </c>
      <c r="F799" s="61"/>
    </row>
    <row r="800" customHeight="1" spans="1:6">
      <c r="A800" s="57" t="str">
        <f t="shared" si="38"/>
        <v>210</v>
      </c>
      <c r="B800" s="57" t="str">
        <f t="shared" si="36"/>
        <v>07</v>
      </c>
      <c r="C800" s="57" t="str">
        <f t="shared" si="37"/>
        <v>17</v>
      </c>
      <c r="D800" s="58" t="s">
        <v>1452</v>
      </c>
      <c r="E800" s="55" t="s">
        <v>1453</v>
      </c>
      <c r="F800" s="61"/>
    </row>
    <row r="801" customHeight="1" spans="1:6">
      <c r="A801" s="57" t="str">
        <f t="shared" si="38"/>
        <v>210</v>
      </c>
      <c r="B801" s="57" t="str">
        <f t="shared" si="36"/>
        <v>07</v>
      </c>
      <c r="C801" s="57" t="str">
        <f t="shared" si="37"/>
        <v>99</v>
      </c>
      <c r="D801" s="58" t="s">
        <v>1454</v>
      </c>
      <c r="E801" s="55" t="s">
        <v>1455</v>
      </c>
      <c r="F801" s="56">
        <v>4059.8</v>
      </c>
    </row>
    <row r="802" customHeight="1" spans="1:6">
      <c r="A802" s="57" t="str">
        <f t="shared" si="38"/>
        <v>210</v>
      </c>
      <c r="B802" s="57" t="str">
        <f t="shared" si="36"/>
        <v>11</v>
      </c>
      <c r="C802" s="57" t="str">
        <f t="shared" si="37"/>
        <v/>
      </c>
      <c r="D802" s="62" t="s">
        <v>1456</v>
      </c>
      <c r="E802" s="63" t="s">
        <v>1457</v>
      </c>
      <c r="F802" s="64"/>
    </row>
    <row r="803" customHeight="1" spans="1:6">
      <c r="A803" s="57" t="str">
        <f t="shared" si="38"/>
        <v>210</v>
      </c>
      <c r="B803" s="57" t="str">
        <f t="shared" si="36"/>
        <v>11</v>
      </c>
      <c r="C803" s="57" t="str">
        <f t="shared" si="37"/>
        <v>01</v>
      </c>
      <c r="D803" s="58" t="s">
        <v>1458</v>
      </c>
      <c r="E803" s="55" t="s">
        <v>1459</v>
      </c>
      <c r="F803" s="61"/>
    </row>
    <row r="804" customHeight="1" spans="1:6">
      <c r="A804" s="57" t="str">
        <f t="shared" si="38"/>
        <v>210</v>
      </c>
      <c r="B804" s="57" t="str">
        <f t="shared" si="36"/>
        <v>11</v>
      </c>
      <c r="C804" s="57" t="str">
        <f t="shared" si="37"/>
        <v>02</v>
      </c>
      <c r="D804" s="58" t="s">
        <v>1460</v>
      </c>
      <c r="E804" s="55" t="s">
        <v>1461</v>
      </c>
      <c r="F804" s="61"/>
    </row>
    <row r="805" customHeight="1" spans="1:6">
      <c r="A805" s="57" t="str">
        <f t="shared" si="38"/>
        <v>210</v>
      </c>
      <c r="B805" s="57" t="str">
        <f t="shared" si="36"/>
        <v>11</v>
      </c>
      <c r="C805" s="57" t="str">
        <f t="shared" si="37"/>
        <v>03</v>
      </c>
      <c r="D805" s="58" t="s">
        <v>1462</v>
      </c>
      <c r="E805" s="55" t="s">
        <v>1463</v>
      </c>
      <c r="F805" s="61"/>
    </row>
    <row r="806" customHeight="1" spans="1:6">
      <c r="A806" s="57" t="str">
        <f t="shared" si="38"/>
        <v>210</v>
      </c>
      <c r="B806" s="57" t="str">
        <f t="shared" si="36"/>
        <v>11</v>
      </c>
      <c r="C806" s="57" t="str">
        <f t="shared" si="37"/>
        <v>99</v>
      </c>
      <c r="D806" s="58" t="s">
        <v>1464</v>
      </c>
      <c r="E806" s="55" t="s">
        <v>1465</v>
      </c>
      <c r="F806" s="61"/>
    </row>
    <row r="807" customHeight="1" spans="1:6">
      <c r="A807" s="57" t="str">
        <f t="shared" si="38"/>
        <v>210</v>
      </c>
      <c r="B807" s="57" t="str">
        <f t="shared" si="36"/>
        <v>12</v>
      </c>
      <c r="C807" s="57" t="str">
        <f t="shared" si="37"/>
        <v/>
      </c>
      <c r="D807" s="58" t="s">
        <v>1466</v>
      </c>
      <c r="E807" s="55" t="s">
        <v>1467</v>
      </c>
      <c r="F807" s="56">
        <v>39360</v>
      </c>
    </row>
    <row r="808" customHeight="1" spans="1:6">
      <c r="A808" s="57" t="str">
        <f t="shared" si="38"/>
        <v>210</v>
      </c>
      <c r="B808" s="57" t="str">
        <f t="shared" si="36"/>
        <v>12</v>
      </c>
      <c r="C808" s="57" t="str">
        <f t="shared" si="37"/>
        <v>01</v>
      </c>
      <c r="D808" s="58" t="s">
        <v>1468</v>
      </c>
      <c r="E808" s="55" t="s">
        <v>1469</v>
      </c>
      <c r="F808" s="61"/>
    </row>
    <row r="809" customHeight="1" spans="1:6">
      <c r="A809" s="57" t="str">
        <f t="shared" si="38"/>
        <v>210</v>
      </c>
      <c r="B809" s="57" t="str">
        <f t="shared" si="36"/>
        <v>12</v>
      </c>
      <c r="C809" s="57" t="str">
        <f t="shared" si="37"/>
        <v>02</v>
      </c>
      <c r="D809" s="58" t="s">
        <v>1470</v>
      </c>
      <c r="E809" s="55" t="s">
        <v>1471</v>
      </c>
      <c r="F809" s="56">
        <v>39360</v>
      </c>
    </row>
    <row r="810" customHeight="1" spans="1:6">
      <c r="A810" s="57" t="str">
        <f t="shared" si="38"/>
        <v>210</v>
      </c>
      <c r="B810" s="57" t="str">
        <f t="shared" si="36"/>
        <v>12</v>
      </c>
      <c r="C810" s="57" t="str">
        <f t="shared" si="37"/>
        <v>99</v>
      </c>
      <c r="D810" s="58" t="s">
        <v>1472</v>
      </c>
      <c r="E810" s="55" t="s">
        <v>1473</v>
      </c>
      <c r="F810" s="61"/>
    </row>
    <row r="811" customHeight="1" spans="1:6">
      <c r="A811" s="57" t="str">
        <f t="shared" si="38"/>
        <v>210</v>
      </c>
      <c r="B811" s="57" t="str">
        <f t="shared" si="36"/>
        <v>13</v>
      </c>
      <c r="C811" s="57" t="str">
        <f t="shared" si="37"/>
        <v/>
      </c>
      <c r="D811" s="58" t="s">
        <v>1474</v>
      </c>
      <c r="E811" s="55" t="s">
        <v>1475</v>
      </c>
      <c r="F811" s="56">
        <v>2000</v>
      </c>
    </row>
    <row r="812" customHeight="1" spans="1:6">
      <c r="A812" s="57" t="str">
        <f t="shared" si="38"/>
        <v>210</v>
      </c>
      <c r="B812" s="57" t="str">
        <f t="shared" si="36"/>
        <v>13</v>
      </c>
      <c r="C812" s="57" t="str">
        <f t="shared" si="37"/>
        <v>01</v>
      </c>
      <c r="D812" s="58" t="s">
        <v>1476</v>
      </c>
      <c r="E812" s="55" t="s">
        <v>1477</v>
      </c>
      <c r="F812" s="56">
        <v>2000</v>
      </c>
    </row>
    <row r="813" customHeight="1" spans="1:6">
      <c r="A813" s="57" t="str">
        <f t="shared" si="38"/>
        <v>210</v>
      </c>
      <c r="B813" s="57" t="str">
        <f t="shared" si="36"/>
        <v>13</v>
      </c>
      <c r="C813" s="57" t="str">
        <f t="shared" si="37"/>
        <v>02</v>
      </c>
      <c r="D813" s="58" t="s">
        <v>1478</v>
      </c>
      <c r="E813" s="55" t="s">
        <v>1479</v>
      </c>
      <c r="F813" s="61"/>
    </row>
    <row r="814" customHeight="1" spans="1:6">
      <c r="A814" s="57" t="str">
        <f t="shared" si="38"/>
        <v>210</v>
      </c>
      <c r="B814" s="57" t="str">
        <f t="shared" si="36"/>
        <v>13</v>
      </c>
      <c r="C814" s="57" t="str">
        <f t="shared" si="37"/>
        <v>99</v>
      </c>
      <c r="D814" s="58" t="s">
        <v>1480</v>
      </c>
      <c r="E814" s="55" t="s">
        <v>1481</v>
      </c>
      <c r="F814" s="61"/>
    </row>
    <row r="815" customHeight="1" spans="1:6">
      <c r="A815" s="57" t="str">
        <f t="shared" si="38"/>
        <v>210</v>
      </c>
      <c r="B815" s="57" t="str">
        <f t="shared" si="36"/>
        <v>14</v>
      </c>
      <c r="C815" s="57" t="str">
        <f t="shared" si="37"/>
        <v/>
      </c>
      <c r="D815" s="62" t="s">
        <v>1482</v>
      </c>
      <c r="E815" s="63" t="s">
        <v>1483</v>
      </c>
      <c r="F815" s="64"/>
    </row>
    <row r="816" customHeight="1" spans="1:6">
      <c r="A816" s="57" t="str">
        <f t="shared" si="38"/>
        <v>210</v>
      </c>
      <c r="B816" s="57" t="str">
        <f t="shared" si="36"/>
        <v>14</v>
      </c>
      <c r="C816" s="57" t="str">
        <f t="shared" si="37"/>
        <v>01</v>
      </c>
      <c r="D816" s="58" t="s">
        <v>1484</v>
      </c>
      <c r="E816" s="55" t="s">
        <v>1485</v>
      </c>
      <c r="F816" s="61"/>
    </row>
    <row r="817" customHeight="1" spans="1:6">
      <c r="A817" s="57" t="str">
        <f t="shared" si="38"/>
        <v>210</v>
      </c>
      <c r="B817" s="57" t="str">
        <f t="shared" si="36"/>
        <v>14</v>
      </c>
      <c r="C817" s="57" t="str">
        <f t="shared" si="37"/>
        <v>99</v>
      </c>
      <c r="D817" s="58" t="s">
        <v>1486</v>
      </c>
      <c r="E817" s="55" t="s">
        <v>1487</v>
      </c>
      <c r="F817" s="61"/>
    </row>
    <row r="818" customHeight="1" spans="1:6">
      <c r="A818" s="57" t="str">
        <f t="shared" si="38"/>
        <v>210</v>
      </c>
      <c r="B818" s="57" t="str">
        <f t="shared" si="36"/>
        <v>15</v>
      </c>
      <c r="C818" s="57" t="str">
        <f t="shared" si="37"/>
        <v/>
      </c>
      <c r="D818" s="58" t="s">
        <v>1488</v>
      </c>
      <c r="E818" s="55" t="s">
        <v>1489</v>
      </c>
      <c r="F818" s="56">
        <v>692.99</v>
      </c>
    </row>
    <row r="819" customHeight="1" spans="1:6">
      <c r="A819" s="57" t="str">
        <f t="shared" si="38"/>
        <v>210</v>
      </c>
      <c r="B819" s="57" t="str">
        <f t="shared" si="36"/>
        <v>15</v>
      </c>
      <c r="C819" s="57" t="str">
        <f t="shared" si="37"/>
        <v>01</v>
      </c>
      <c r="D819" s="58" t="s">
        <v>1490</v>
      </c>
      <c r="E819" s="55" t="s">
        <v>74</v>
      </c>
      <c r="F819" s="56">
        <v>692.99</v>
      </c>
    </row>
    <row r="820" customHeight="1" spans="1:6">
      <c r="A820" s="57" t="str">
        <f t="shared" si="38"/>
        <v>210</v>
      </c>
      <c r="B820" s="57" t="str">
        <f t="shared" si="36"/>
        <v>15</v>
      </c>
      <c r="C820" s="57" t="str">
        <f t="shared" si="37"/>
        <v>02</v>
      </c>
      <c r="D820" s="58" t="s">
        <v>1491</v>
      </c>
      <c r="E820" s="55" t="s">
        <v>76</v>
      </c>
      <c r="F820" s="65"/>
    </row>
    <row r="821" customHeight="1" spans="1:6">
      <c r="A821" s="57" t="str">
        <f t="shared" si="38"/>
        <v>210</v>
      </c>
      <c r="B821" s="57" t="str">
        <f t="shared" si="36"/>
        <v>15</v>
      </c>
      <c r="C821" s="57" t="str">
        <f t="shared" si="37"/>
        <v>03</v>
      </c>
      <c r="D821" s="58" t="s">
        <v>1492</v>
      </c>
      <c r="E821" s="55" t="s">
        <v>78</v>
      </c>
      <c r="F821" s="61"/>
    </row>
    <row r="822" customHeight="1" spans="1:6">
      <c r="A822" s="57" t="str">
        <f t="shared" si="38"/>
        <v>210</v>
      </c>
      <c r="B822" s="57" t="str">
        <f t="shared" si="36"/>
        <v>15</v>
      </c>
      <c r="C822" s="57" t="str">
        <f t="shared" si="37"/>
        <v>04</v>
      </c>
      <c r="D822" s="58" t="s">
        <v>1493</v>
      </c>
      <c r="E822" s="55" t="s">
        <v>175</v>
      </c>
      <c r="F822" s="61"/>
    </row>
    <row r="823" customHeight="1" spans="1:6">
      <c r="A823" s="57" t="str">
        <f t="shared" si="38"/>
        <v>210</v>
      </c>
      <c r="B823" s="57" t="str">
        <f t="shared" si="36"/>
        <v>15</v>
      </c>
      <c r="C823" s="57" t="str">
        <f t="shared" si="37"/>
        <v>05</v>
      </c>
      <c r="D823" s="58" t="s">
        <v>1494</v>
      </c>
      <c r="E823" s="55" t="s">
        <v>1495</v>
      </c>
      <c r="F823" s="61"/>
    </row>
    <row r="824" customHeight="1" spans="1:6">
      <c r="A824" s="57" t="str">
        <f t="shared" si="38"/>
        <v>210</v>
      </c>
      <c r="B824" s="57" t="str">
        <f t="shared" si="36"/>
        <v>15</v>
      </c>
      <c r="C824" s="57" t="str">
        <f t="shared" si="37"/>
        <v>06</v>
      </c>
      <c r="D824" s="58" t="s">
        <v>1496</v>
      </c>
      <c r="E824" s="55" t="s">
        <v>1497</v>
      </c>
      <c r="F824" s="61"/>
    </row>
    <row r="825" customHeight="1" spans="1:6">
      <c r="A825" s="57" t="str">
        <f t="shared" si="38"/>
        <v>210</v>
      </c>
      <c r="B825" s="57" t="str">
        <f t="shared" si="36"/>
        <v>15</v>
      </c>
      <c r="C825" s="57" t="str">
        <f t="shared" si="37"/>
        <v>50</v>
      </c>
      <c r="D825" s="58" t="s">
        <v>1498</v>
      </c>
      <c r="E825" s="55" t="s">
        <v>92</v>
      </c>
      <c r="F825" s="61"/>
    </row>
    <row r="826" customHeight="1" spans="1:6">
      <c r="A826" s="57" t="str">
        <f t="shared" si="38"/>
        <v>210</v>
      </c>
      <c r="B826" s="57" t="str">
        <f t="shared" si="36"/>
        <v>15</v>
      </c>
      <c r="C826" s="57" t="str">
        <f t="shared" si="37"/>
        <v>99</v>
      </c>
      <c r="D826" s="58" t="s">
        <v>1499</v>
      </c>
      <c r="E826" s="55" t="s">
        <v>1500</v>
      </c>
      <c r="F826" s="61"/>
    </row>
    <row r="827" customHeight="1" spans="1:6">
      <c r="A827" s="57" t="str">
        <f t="shared" si="38"/>
        <v>210</v>
      </c>
      <c r="B827" s="57" t="str">
        <f t="shared" si="36"/>
        <v>16</v>
      </c>
      <c r="C827" s="57" t="str">
        <f t="shared" si="37"/>
        <v/>
      </c>
      <c r="D827" s="62" t="s">
        <v>1501</v>
      </c>
      <c r="E827" s="63" t="s">
        <v>1502</v>
      </c>
      <c r="F827" s="64"/>
    </row>
    <row r="828" customHeight="1" spans="1:6">
      <c r="A828" s="57" t="str">
        <f t="shared" si="38"/>
        <v>210</v>
      </c>
      <c r="B828" s="57" t="str">
        <f t="shared" si="36"/>
        <v>16</v>
      </c>
      <c r="C828" s="57" t="str">
        <f t="shared" si="37"/>
        <v>01</v>
      </c>
      <c r="D828" s="58" t="s">
        <v>1503</v>
      </c>
      <c r="E828" s="55" t="s">
        <v>1504</v>
      </c>
      <c r="F828" s="61"/>
    </row>
    <row r="829" customHeight="1" spans="1:6">
      <c r="A829" s="57" t="str">
        <f t="shared" si="38"/>
        <v>210</v>
      </c>
      <c r="B829" s="57" t="str">
        <f t="shared" si="36"/>
        <v>99</v>
      </c>
      <c r="C829" s="57" t="str">
        <f t="shared" si="37"/>
        <v/>
      </c>
      <c r="D829" s="58" t="s">
        <v>1505</v>
      </c>
      <c r="E829" s="55" t="s">
        <v>1506</v>
      </c>
      <c r="F829" s="65">
        <v>1000</v>
      </c>
    </row>
    <row r="830" customHeight="1" spans="1:6">
      <c r="A830" s="57" t="str">
        <f t="shared" si="38"/>
        <v>210</v>
      </c>
      <c r="B830" s="57" t="str">
        <f t="shared" si="36"/>
        <v>99</v>
      </c>
      <c r="C830" s="57" t="str">
        <f t="shared" si="37"/>
        <v>99</v>
      </c>
      <c r="D830" s="66">
        <v>2109999</v>
      </c>
      <c r="E830" s="55" t="s">
        <v>1507</v>
      </c>
      <c r="F830" s="65">
        <v>1000</v>
      </c>
    </row>
    <row r="831" customHeight="1" spans="1:6">
      <c r="A831" s="57" t="str">
        <f t="shared" si="38"/>
        <v>211</v>
      </c>
      <c r="B831" s="57" t="str">
        <f t="shared" si="36"/>
        <v/>
      </c>
      <c r="C831" s="57" t="str">
        <f t="shared" si="37"/>
        <v/>
      </c>
      <c r="D831" s="58" t="s">
        <v>1508</v>
      </c>
      <c r="E831" s="55" t="s">
        <v>1509</v>
      </c>
      <c r="F831" s="56">
        <v>3200</v>
      </c>
    </row>
    <row r="832" customHeight="1" spans="1:6">
      <c r="A832" s="57" t="str">
        <f t="shared" si="38"/>
        <v>211</v>
      </c>
      <c r="B832" s="57" t="str">
        <f t="shared" si="36"/>
        <v>01</v>
      </c>
      <c r="C832" s="57" t="str">
        <f t="shared" si="37"/>
        <v/>
      </c>
      <c r="D832" s="62" t="s">
        <v>1510</v>
      </c>
      <c r="E832" s="63" t="s">
        <v>1511</v>
      </c>
      <c r="F832" s="64"/>
    </row>
    <row r="833" customHeight="1" spans="1:6">
      <c r="A833" s="57" t="str">
        <f t="shared" si="38"/>
        <v>211</v>
      </c>
      <c r="B833" s="57" t="str">
        <f t="shared" si="36"/>
        <v>01</v>
      </c>
      <c r="C833" s="57" t="str">
        <f t="shared" si="37"/>
        <v>01</v>
      </c>
      <c r="D833" s="58" t="s">
        <v>1512</v>
      </c>
      <c r="E833" s="55" t="s">
        <v>74</v>
      </c>
      <c r="F833" s="61"/>
    </row>
    <row r="834" customHeight="1" spans="1:6">
      <c r="A834" s="57" t="str">
        <f t="shared" si="38"/>
        <v>211</v>
      </c>
      <c r="B834" s="57" t="str">
        <f t="shared" si="36"/>
        <v>01</v>
      </c>
      <c r="C834" s="57" t="str">
        <f t="shared" si="37"/>
        <v>02</v>
      </c>
      <c r="D834" s="58" t="s">
        <v>1513</v>
      </c>
      <c r="E834" s="55" t="s">
        <v>185</v>
      </c>
      <c r="F834" s="61"/>
    </row>
    <row r="835" customHeight="1" spans="1:6">
      <c r="A835" s="57" t="str">
        <f t="shared" si="38"/>
        <v>211</v>
      </c>
      <c r="B835" s="57" t="str">
        <f t="shared" si="36"/>
        <v>01</v>
      </c>
      <c r="C835" s="57" t="str">
        <f t="shared" si="37"/>
        <v>03</v>
      </c>
      <c r="D835" s="58" t="s">
        <v>1514</v>
      </c>
      <c r="E835" s="55" t="s">
        <v>78</v>
      </c>
      <c r="F835" s="61"/>
    </row>
    <row r="836" customHeight="1" spans="1:6">
      <c r="A836" s="57" t="str">
        <f t="shared" si="38"/>
        <v>211</v>
      </c>
      <c r="B836" s="57" t="str">
        <f t="shared" si="36"/>
        <v>01</v>
      </c>
      <c r="C836" s="57" t="str">
        <f t="shared" si="37"/>
        <v>04</v>
      </c>
      <c r="D836" s="58" t="s">
        <v>1515</v>
      </c>
      <c r="E836" s="55" t="s">
        <v>1516</v>
      </c>
      <c r="F836" s="61"/>
    </row>
    <row r="837" customHeight="1" spans="1:6">
      <c r="A837" s="57" t="str">
        <f t="shared" si="38"/>
        <v>211</v>
      </c>
      <c r="B837" s="57" t="str">
        <f t="shared" si="36"/>
        <v>01</v>
      </c>
      <c r="C837" s="57" t="str">
        <f t="shared" si="37"/>
        <v>05</v>
      </c>
      <c r="D837" s="58" t="s">
        <v>1517</v>
      </c>
      <c r="E837" s="55" t="s">
        <v>1518</v>
      </c>
      <c r="F837" s="61"/>
    </row>
    <row r="838" customHeight="1" spans="1:6">
      <c r="A838" s="57" t="str">
        <f t="shared" si="38"/>
        <v>211</v>
      </c>
      <c r="B838" s="57" t="str">
        <f t="shared" si="36"/>
        <v>01</v>
      </c>
      <c r="C838" s="57" t="str">
        <f t="shared" si="37"/>
        <v>06</v>
      </c>
      <c r="D838" s="58" t="s">
        <v>1519</v>
      </c>
      <c r="E838" s="55" t="s">
        <v>1520</v>
      </c>
      <c r="F838" s="61"/>
    </row>
    <row r="839" customHeight="1" spans="1:6">
      <c r="A839" s="57" t="str">
        <f t="shared" si="38"/>
        <v>211</v>
      </c>
      <c r="B839" s="57" t="str">
        <f t="shared" si="36"/>
        <v>01</v>
      </c>
      <c r="C839" s="57" t="str">
        <f t="shared" si="37"/>
        <v>07</v>
      </c>
      <c r="D839" s="58" t="s">
        <v>1521</v>
      </c>
      <c r="E839" s="55" t="s">
        <v>1522</v>
      </c>
      <c r="F839" s="61"/>
    </row>
    <row r="840" customHeight="1" spans="1:6">
      <c r="A840" s="57" t="str">
        <f t="shared" si="38"/>
        <v>211</v>
      </c>
      <c r="B840" s="57" t="str">
        <f t="shared" ref="B840:B903" si="39">MID(D840,4,2)</f>
        <v>01</v>
      </c>
      <c r="C840" s="57" t="str">
        <f t="shared" ref="C840:C903" si="40">MID(D840,6,2)</f>
        <v>08</v>
      </c>
      <c r="D840" s="66">
        <v>2110108</v>
      </c>
      <c r="E840" s="55" t="s">
        <v>1523</v>
      </c>
      <c r="F840" s="61"/>
    </row>
    <row r="841" customHeight="1" spans="1:6">
      <c r="A841" s="57" t="str">
        <f t="shared" si="38"/>
        <v>211</v>
      </c>
      <c r="B841" s="57" t="str">
        <f t="shared" si="39"/>
        <v>01</v>
      </c>
      <c r="C841" s="57" t="str">
        <f t="shared" si="40"/>
        <v>99</v>
      </c>
      <c r="D841" s="58" t="s">
        <v>1524</v>
      </c>
      <c r="E841" s="55" t="s">
        <v>1525</v>
      </c>
      <c r="F841" s="61"/>
    </row>
    <row r="842" customHeight="1" spans="1:6">
      <c r="A842" s="57" t="str">
        <f t="shared" ref="A842:A905" si="41">MID(D842,1,3)</f>
        <v>211</v>
      </c>
      <c r="B842" s="57" t="str">
        <f t="shared" si="39"/>
        <v>02</v>
      </c>
      <c r="C842" s="57" t="str">
        <f t="shared" si="40"/>
        <v/>
      </c>
      <c r="D842" s="62" t="s">
        <v>1526</v>
      </c>
      <c r="E842" s="63" t="s">
        <v>1527</v>
      </c>
      <c r="F842" s="64"/>
    </row>
    <row r="843" customHeight="1" spans="1:6">
      <c r="A843" s="57" t="str">
        <f t="shared" si="41"/>
        <v>211</v>
      </c>
      <c r="B843" s="57" t="str">
        <f t="shared" si="39"/>
        <v>02</v>
      </c>
      <c r="C843" s="57" t="str">
        <f t="shared" si="40"/>
        <v>03</v>
      </c>
      <c r="D843" s="58" t="s">
        <v>1528</v>
      </c>
      <c r="E843" s="55" t="s">
        <v>1529</v>
      </c>
      <c r="F843" s="61"/>
    </row>
    <row r="844" customHeight="1" spans="1:6">
      <c r="A844" s="57" t="str">
        <f t="shared" si="41"/>
        <v>211</v>
      </c>
      <c r="B844" s="57" t="str">
        <f t="shared" si="39"/>
        <v>02</v>
      </c>
      <c r="C844" s="57" t="str">
        <f t="shared" si="40"/>
        <v>04</v>
      </c>
      <c r="D844" s="58" t="s">
        <v>1530</v>
      </c>
      <c r="E844" s="55" t="s">
        <v>1531</v>
      </c>
      <c r="F844" s="61"/>
    </row>
    <row r="845" customHeight="1" spans="1:6">
      <c r="A845" s="57" t="str">
        <f t="shared" si="41"/>
        <v>211</v>
      </c>
      <c r="B845" s="57" t="str">
        <f t="shared" si="39"/>
        <v>02</v>
      </c>
      <c r="C845" s="57" t="str">
        <f t="shared" si="40"/>
        <v>99</v>
      </c>
      <c r="D845" s="58" t="s">
        <v>1532</v>
      </c>
      <c r="E845" s="55" t="s">
        <v>1533</v>
      </c>
      <c r="F845" s="61"/>
    </row>
    <row r="846" customHeight="1" spans="1:6">
      <c r="A846" s="57" t="str">
        <f t="shared" si="41"/>
        <v>211</v>
      </c>
      <c r="B846" s="57" t="str">
        <f t="shared" si="39"/>
        <v>03</v>
      </c>
      <c r="C846" s="57" t="str">
        <f t="shared" si="40"/>
        <v/>
      </c>
      <c r="D846" s="62" t="s">
        <v>1534</v>
      </c>
      <c r="E846" s="63" t="s">
        <v>1535</v>
      </c>
      <c r="F846" s="64"/>
    </row>
    <row r="847" customHeight="1" spans="1:6">
      <c r="A847" s="57" t="str">
        <f t="shared" si="41"/>
        <v>211</v>
      </c>
      <c r="B847" s="57" t="str">
        <f t="shared" si="39"/>
        <v>03</v>
      </c>
      <c r="C847" s="57" t="str">
        <f t="shared" si="40"/>
        <v>01</v>
      </c>
      <c r="D847" s="58" t="s">
        <v>1536</v>
      </c>
      <c r="E847" s="55" t="s">
        <v>1537</v>
      </c>
      <c r="F847" s="61"/>
    </row>
    <row r="848" customHeight="1" spans="1:6">
      <c r="A848" s="57" t="str">
        <f t="shared" si="41"/>
        <v>211</v>
      </c>
      <c r="B848" s="57" t="str">
        <f t="shared" si="39"/>
        <v>03</v>
      </c>
      <c r="C848" s="57" t="str">
        <f t="shared" si="40"/>
        <v>02</v>
      </c>
      <c r="D848" s="58" t="s">
        <v>1538</v>
      </c>
      <c r="E848" s="55" t="s">
        <v>1539</v>
      </c>
      <c r="F848" s="61"/>
    </row>
    <row r="849" customHeight="1" spans="1:6">
      <c r="A849" s="57" t="str">
        <f t="shared" si="41"/>
        <v>211</v>
      </c>
      <c r="B849" s="57" t="str">
        <f t="shared" si="39"/>
        <v>03</v>
      </c>
      <c r="C849" s="57" t="str">
        <f t="shared" si="40"/>
        <v>03</v>
      </c>
      <c r="D849" s="58" t="s">
        <v>1540</v>
      </c>
      <c r="E849" s="55" t="s">
        <v>1541</v>
      </c>
      <c r="F849" s="61"/>
    </row>
    <row r="850" customHeight="1" spans="1:6">
      <c r="A850" s="57" t="str">
        <f t="shared" si="41"/>
        <v>211</v>
      </c>
      <c r="B850" s="57" t="str">
        <f t="shared" si="39"/>
        <v>03</v>
      </c>
      <c r="C850" s="57" t="str">
        <f t="shared" si="40"/>
        <v>04</v>
      </c>
      <c r="D850" s="58" t="s">
        <v>1542</v>
      </c>
      <c r="E850" s="55" t="s">
        <v>1543</v>
      </c>
      <c r="F850" s="61"/>
    </row>
    <row r="851" customHeight="1" spans="1:6">
      <c r="A851" s="57" t="str">
        <f t="shared" si="41"/>
        <v>211</v>
      </c>
      <c r="B851" s="57" t="str">
        <f t="shared" si="39"/>
        <v>03</v>
      </c>
      <c r="C851" s="57" t="str">
        <f t="shared" si="40"/>
        <v>05</v>
      </c>
      <c r="D851" s="58" t="s">
        <v>1544</v>
      </c>
      <c r="E851" s="55" t="s">
        <v>1545</v>
      </c>
      <c r="F851" s="61"/>
    </row>
    <row r="852" customHeight="1" spans="1:6">
      <c r="A852" s="57" t="str">
        <f t="shared" si="41"/>
        <v>211</v>
      </c>
      <c r="B852" s="57" t="str">
        <f t="shared" si="39"/>
        <v>03</v>
      </c>
      <c r="C852" s="57" t="str">
        <f t="shared" si="40"/>
        <v>06</v>
      </c>
      <c r="D852" s="58" t="s">
        <v>1546</v>
      </c>
      <c r="E852" s="55" t="s">
        <v>1547</v>
      </c>
      <c r="F852" s="61"/>
    </row>
    <row r="853" customHeight="1" spans="1:6">
      <c r="A853" s="57" t="str">
        <f t="shared" si="41"/>
        <v>211</v>
      </c>
      <c r="B853" s="57" t="str">
        <f t="shared" si="39"/>
        <v>03</v>
      </c>
      <c r="C853" s="57" t="str">
        <f t="shared" si="40"/>
        <v>99</v>
      </c>
      <c r="D853" s="58" t="s">
        <v>1548</v>
      </c>
      <c r="E853" s="55" t="s">
        <v>1549</v>
      </c>
      <c r="F853" s="61"/>
    </row>
    <row r="854" customHeight="1" spans="1:6">
      <c r="A854" s="57" t="str">
        <f t="shared" si="41"/>
        <v>211</v>
      </c>
      <c r="B854" s="57" t="str">
        <f t="shared" si="39"/>
        <v>04</v>
      </c>
      <c r="C854" s="57" t="str">
        <f t="shared" si="40"/>
        <v/>
      </c>
      <c r="D854" s="58" t="s">
        <v>1550</v>
      </c>
      <c r="E854" s="55" t="s">
        <v>1551</v>
      </c>
      <c r="F854" s="56">
        <v>3100</v>
      </c>
    </row>
    <row r="855" customHeight="1" spans="1:6">
      <c r="A855" s="57" t="str">
        <f t="shared" si="41"/>
        <v>211</v>
      </c>
      <c r="B855" s="57" t="str">
        <f t="shared" si="39"/>
        <v>04</v>
      </c>
      <c r="C855" s="57" t="str">
        <f t="shared" si="40"/>
        <v>01</v>
      </c>
      <c r="D855" s="58" t="s">
        <v>1552</v>
      </c>
      <c r="E855" s="55" t="s">
        <v>1553</v>
      </c>
      <c r="F855" s="61"/>
    </row>
    <row r="856" customHeight="1" spans="1:6">
      <c r="A856" s="57" t="str">
        <f t="shared" si="41"/>
        <v>211</v>
      </c>
      <c r="B856" s="57" t="str">
        <f t="shared" si="39"/>
        <v>04</v>
      </c>
      <c r="C856" s="57" t="str">
        <f t="shared" si="40"/>
        <v>02</v>
      </c>
      <c r="D856" s="58" t="s">
        <v>1554</v>
      </c>
      <c r="E856" s="55" t="s">
        <v>1555</v>
      </c>
      <c r="F856" s="56">
        <v>3100</v>
      </c>
    </row>
    <row r="857" customHeight="1" spans="1:6">
      <c r="A857" s="57" t="str">
        <f t="shared" si="41"/>
        <v>211</v>
      </c>
      <c r="B857" s="57" t="str">
        <f t="shared" si="39"/>
        <v>04</v>
      </c>
      <c r="C857" s="57" t="str">
        <f t="shared" si="40"/>
        <v>03</v>
      </c>
      <c r="D857" s="58" t="s">
        <v>1556</v>
      </c>
      <c r="E857" s="55" t="s">
        <v>1557</v>
      </c>
      <c r="F857" s="61"/>
    </row>
    <row r="858" customHeight="1" spans="1:6">
      <c r="A858" s="57" t="str">
        <f t="shared" si="41"/>
        <v>211</v>
      </c>
      <c r="B858" s="57" t="str">
        <f t="shared" si="39"/>
        <v>04</v>
      </c>
      <c r="C858" s="57" t="str">
        <f t="shared" si="40"/>
        <v>04</v>
      </c>
      <c r="D858" s="58" t="s">
        <v>1558</v>
      </c>
      <c r="E858" s="55" t="s">
        <v>1559</v>
      </c>
      <c r="F858" s="61"/>
    </row>
    <row r="859" customHeight="1" spans="1:6">
      <c r="A859" s="57" t="str">
        <f t="shared" si="41"/>
        <v>211</v>
      </c>
      <c r="B859" s="57" t="str">
        <f t="shared" si="39"/>
        <v>04</v>
      </c>
      <c r="C859" s="57" t="str">
        <f t="shared" si="40"/>
        <v>99</v>
      </c>
      <c r="D859" s="58" t="s">
        <v>1560</v>
      </c>
      <c r="E859" s="55" t="s">
        <v>1561</v>
      </c>
      <c r="F859" s="61"/>
    </row>
    <row r="860" customHeight="1" spans="1:6">
      <c r="A860" s="57" t="str">
        <f t="shared" si="41"/>
        <v>211</v>
      </c>
      <c r="B860" s="57" t="str">
        <f t="shared" si="39"/>
        <v>05</v>
      </c>
      <c r="C860" s="57" t="str">
        <f t="shared" si="40"/>
        <v/>
      </c>
      <c r="D860" s="62" t="s">
        <v>1562</v>
      </c>
      <c r="E860" s="63" t="s">
        <v>1563</v>
      </c>
      <c r="F860" s="64"/>
    </row>
    <row r="861" customHeight="1" spans="1:6">
      <c r="A861" s="57" t="str">
        <f t="shared" si="41"/>
        <v>211</v>
      </c>
      <c r="B861" s="57" t="str">
        <f t="shared" si="39"/>
        <v>05</v>
      </c>
      <c r="C861" s="57" t="str">
        <f t="shared" si="40"/>
        <v>01</v>
      </c>
      <c r="D861" s="58" t="s">
        <v>1564</v>
      </c>
      <c r="E861" s="55" t="s">
        <v>1565</v>
      </c>
      <c r="F861" s="61"/>
    </row>
    <row r="862" customHeight="1" spans="1:6">
      <c r="A862" s="57" t="str">
        <f t="shared" si="41"/>
        <v>211</v>
      </c>
      <c r="B862" s="57" t="str">
        <f t="shared" si="39"/>
        <v>05</v>
      </c>
      <c r="C862" s="57" t="str">
        <f t="shared" si="40"/>
        <v>02</v>
      </c>
      <c r="D862" s="58" t="s">
        <v>1566</v>
      </c>
      <c r="E862" s="55" t="s">
        <v>1567</v>
      </c>
      <c r="F862" s="61"/>
    </row>
    <row r="863" customHeight="1" spans="1:6">
      <c r="A863" s="57" t="str">
        <f t="shared" si="41"/>
        <v>211</v>
      </c>
      <c r="B863" s="57" t="str">
        <f t="shared" si="39"/>
        <v>05</v>
      </c>
      <c r="C863" s="57" t="str">
        <f t="shared" si="40"/>
        <v>03</v>
      </c>
      <c r="D863" s="58" t="s">
        <v>1568</v>
      </c>
      <c r="E863" s="55" t="s">
        <v>1569</v>
      </c>
      <c r="F863" s="61"/>
    </row>
    <row r="864" customHeight="1" spans="1:6">
      <c r="A864" s="57" t="str">
        <f t="shared" si="41"/>
        <v>211</v>
      </c>
      <c r="B864" s="57" t="str">
        <f t="shared" si="39"/>
        <v>05</v>
      </c>
      <c r="C864" s="57" t="str">
        <f t="shared" si="40"/>
        <v>06</v>
      </c>
      <c r="D864" s="58" t="s">
        <v>1570</v>
      </c>
      <c r="E864" s="55" t="s">
        <v>1571</v>
      </c>
      <c r="F864" s="61"/>
    </row>
    <row r="865" customHeight="1" spans="1:6">
      <c r="A865" s="57" t="str">
        <f t="shared" si="41"/>
        <v>211</v>
      </c>
      <c r="B865" s="57" t="str">
        <f t="shared" si="39"/>
        <v>05</v>
      </c>
      <c r="C865" s="57" t="str">
        <f t="shared" si="40"/>
        <v>07</v>
      </c>
      <c r="D865" s="58" t="s">
        <v>1572</v>
      </c>
      <c r="E865" s="55" t="s">
        <v>1573</v>
      </c>
      <c r="F865" s="61"/>
    </row>
    <row r="866" customHeight="1" spans="1:6">
      <c r="A866" s="57" t="str">
        <f t="shared" si="41"/>
        <v>211</v>
      </c>
      <c r="B866" s="57" t="str">
        <f t="shared" si="39"/>
        <v>05</v>
      </c>
      <c r="C866" s="57" t="str">
        <f t="shared" si="40"/>
        <v>99</v>
      </c>
      <c r="D866" s="58" t="s">
        <v>1574</v>
      </c>
      <c r="E866" s="55" t="s">
        <v>1575</v>
      </c>
      <c r="F866" s="61"/>
    </row>
    <row r="867" customHeight="1" spans="1:6">
      <c r="A867" s="57" t="str">
        <f t="shared" si="41"/>
        <v>211</v>
      </c>
      <c r="B867" s="57" t="str">
        <f t="shared" si="39"/>
        <v>06</v>
      </c>
      <c r="C867" s="57" t="str">
        <f t="shared" si="40"/>
        <v/>
      </c>
      <c r="D867" s="62" t="s">
        <v>1576</v>
      </c>
      <c r="E867" s="63" t="s">
        <v>1577</v>
      </c>
      <c r="F867" s="64"/>
    </row>
    <row r="868" customHeight="1" spans="1:6">
      <c r="A868" s="57" t="str">
        <f t="shared" si="41"/>
        <v>211</v>
      </c>
      <c r="B868" s="57" t="str">
        <f t="shared" si="39"/>
        <v>06</v>
      </c>
      <c r="C868" s="57" t="str">
        <f t="shared" si="40"/>
        <v>02</v>
      </c>
      <c r="D868" s="58" t="s">
        <v>1578</v>
      </c>
      <c r="E868" s="55" t="s">
        <v>1579</v>
      </c>
      <c r="F868" s="61"/>
    </row>
    <row r="869" customHeight="1" spans="1:6">
      <c r="A869" s="57" t="str">
        <f t="shared" si="41"/>
        <v>211</v>
      </c>
      <c r="B869" s="57" t="str">
        <f t="shared" si="39"/>
        <v>06</v>
      </c>
      <c r="C869" s="57" t="str">
        <f t="shared" si="40"/>
        <v>03</v>
      </c>
      <c r="D869" s="58" t="s">
        <v>1580</v>
      </c>
      <c r="E869" s="55" t="s">
        <v>1581</v>
      </c>
      <c r="F869" s="61"/>
    </row>
    <row r="870" customHeight="1" spans="1:6">
      <c r="A870" s="57" t="str">
        <f t="shared" si="41"/>
        <v>211</v>
      </c>
      <c r="B870" s="57" t="str">
        <f t="shared" si="39"/>
        <v>06</v>
      </c>
      <c r="C870" s="57" t="str">
        <f t="shared" si="40"/>
        <v>04</v>
      </c>
      <c r="D870" s="58" t="s">
        <v>1582</v>
      </c>
      <c r="E870" s="55" t="s">
        <v>1583</v>
      </c>
      <c r="F870" s="61"/>
    </row>
    <row r="871" customHeight="1" spans="1:6">
      <c r="A871" s="57" t="str">
        <f t="shared" si="41"/>
        <v>211</v>
      </c>
      <c r="B871" s="57" t="str">
        <f t="shared" si="39"/>
        <v>06</v>
      </c>
      <c r="C871" s="57" t="str">
        <f t="shared" si="40"/>
        <v>05</v>
      </c>
      <c r="D871" s="58" t="s">
        <v>1584</v>
      </c>
      <c r="E871" s="55" t="s">
        <v>1585</v>
      </c>
      <c r="F871" s="61"/>
    </row>
    <row r="872" customHeight="1" spans="1:6">
      <c r="A872" s="57" t="str">
        <f t="shared" si="41"/>
        <v>211</v>
      </c>
      <c r="B872" s="57" t="str">
        <f t="shared" si="39"/>
        <v>06</v>
      </c>
      <c r="C872" s="57" t="str">
        <f t="shared" si="40"/>
        <v>99</v>
      </c>
      <c r="D872" s="58" t="s">
        <v>1586</v>
      </c>
      <c r="E872" s="55" t="s">
        <v>1587</v>
      </c>
      <c r="F872" s="61"/>
    </row>
    <row r="873" customHeight="1" spans="1:6">
      <c r="A873" s="57" t="str">
        <f t="shared" si="41"/>
        <v>211</v>
      </c>
      <c r="B873" s="57" t="str">
        <f t="shared" si="39"/>
        <v>07</v>
      </c>
      <c r="C873" s="57" t="str">
        <f t="shared" si="40"/>
        <v/>
      </c>
      <c r="D873" s="62" t="s">
        <v>1588</v>
      </c>
      <c r="E873" s="63" t="s">
        <v>1589</v>
      </c>
      <c r="F873" s="64"/>
    </row>
    <row r="874" customHeight="1" spans="1:6">
      <c r="A874" s="57" t="str">
        <f t="shared" si="41"/>
        <v>211</v>
      </c>
      <c r="B874" s="57" t="str">
        <f t="shared" si="39"/>
        <v>07</v>
      </c>
      <c r="C874" s="57" t="str">
        <f t="shared" si="40"/>
        <v>04</v>
      </c>
      <c r="D874" s="58" t="s">
        <v>1590</v>
      </c>
      <c r="E874" s="55" t="s">
        <v>1591</v>
      </c>
      <c r="F874" s="61"/>
    </row>
    <row r="875" customHeight="1" spans="1:6">
      <c r="A875" s="57" t="str">
        <f t="shared" si="41"/>
        <v>211</v>
      </c>
      <c r="B875" s="57" t="str">
        <f t="shared" si="39"/>
        <v>07</v>
      </c>
      <c r="C875" s="57" t="str">
        <f t="shared" si="40"/>
        <v>99</v>
      </c>
      <c r="D875" s="58" t="s">
        <v>1592</v>
      </c>
      <c r="E875" s="55" t="s">
        <v>1593</v>
      </c>
      <c r="F875" s="61"/>
    </row>
    <row r="876" customHeight="1" spans="1:6">
      <c r="A876" s="57" t="str">
        <f t="shared" si="41"/>
        <v>211</v>
      </c>
      <c r="B876" s="57" t="str">
        <f t="shared" si="39"/>
        <v>08</v>
      </c>
      <c r="C876" s="57" t="str">
        <f t="shared" si="40"/>
        <v/>
      </c>
      <c r="D876" s="62" t="s">
        <v>1594</v>
      </c>
      <c r="E876" s="63" t="s">
        <v>1595</v>
      </c>
      <c r="F876" s="64"/>
    </row>
    <row r="877" customHeight="1" spans="1:6">
      <c r="A877" s="57" t="str">
        <f t="shared" si="41"/>
        <v>211</v>
      </c>
      <c r="B877" s="57" t="str">
        <f t="shared" si="39"/>
        <v>08</v>
      </c>
      <c r="C877" s="57" t="str">
        <f t="shared" si="40"/>
        <v>04</v>
      </c>
      <c r="D877" s="58" t="s">
        <v>1596</v>
      </c>
      <c r="E877" s="55" t="s">
        <v>1597</v>
      </c>
      <c r="F877" s="61"/>
    </row>
    <row r="878" customHeight="1" spans="1:6">
      <c r="A878" s="57" t="str">
        <f t="shared" si="41"/>
        <v>211</v>
      </c>
      <c r="B878" s="57" t="str">
        <f t="shared" si="39"/>
        <v>08</v>
      </c>
      <c r="C878" s="57" t="str">
        <f t="shared" si="40"/>
        <v>99</v>
      </c>
      <c r="D878" s="58" t="s">
        <v>1598</v>
      </c>
      <c r="E878" s="55" t="s">
        <v>1599</v>
      </c>
      <c r="F878" s="61"/>
    </row>
    <row r="879" customHeight="1" spans="1:6">
      <c r="A879" s="57" t="str">
        <f t="shared" si="41"/>
        <v>211</v>
      </c>
      <c r="B879" s="57" t="str">
        <f t="shared" si="39"/>
        <v>09</v>
      </c>
      <c r="C879" s="57" t="str">
        <f t="shared" si="40"/>
        <v/>
      </c>
      <c r="D879" s="62" t="s">
        <v>1600</v>
      </c>
      <c r="E879" s="63" t="s">
        <v>1601</v>
      </c>
      <c r="F879" s="64"/>
    </row>
    <row r="880" customHeight="1" spans="1:6">
      <c r="A880" s="57" t="str">
        <f t="shared" si="41"/>
        <v>211</v>
      </c>
      <c r="B880" s="57" t="str">
        <f t="shared" si="39"/>
        <v>09</v>
      </c>
      <c r="C880" s="57" t="str">
        <f t="shared" si="40"/>
        <v>01</v>
      </c>
      <c r="D880" s="58" t="s">
        <v>1602</v>
      </c>
      <c r="E880" s="55" t="s">
        <v>1603</v>
      </c>
      <c r="F880" s="61"/>
    </row>
    <row r="881" customHeight="1" spans="1:6">
      <c r="A881" s="57" t="str">
        <f t="shared" si="41"/>
        <v>211</v>
      </c>
      <c r="B881" s="57" t="str">
        <f t="shared" si="39"/>
        <v>10</v>
      </c>
      <c r="C881" s="57" t="str">
        <f t="shared" si="40"/>
        <v/>
      </c>
      <c r="D881" s="62" t="s">
        <v>1604</v>
      </c>
      <c r="E881" s="63" t="s">
        <v>1605</v>
      </c>
      <c r="F881" s="64"/>
    </row>
    <row r="882" customHeight="1" spans="1:6">
      <c r="A882" s="57" t="str">
        <f t="shared" si="41"/>
        <v>211</v>
      </c>
      <c r="B882" s="57" t="str">
        <f t="shared" si="39"/>
        <v>10</v>
      </c>
      <c r="C882" s="57" t="str">
        <f t="shared" si="40"/>
        <v>01</v>
      </c>
      <c r="D882" s="58" t="s">
        <v>1606</v>
      </c>
      <c r="E882" s="55" t="s">
        <v>1607</v>
      </c>
      <c r="F882" s="61"/>
    </row>
    <row r="883" customHeight="1" spans="1:6">
      <c r="A883" s="57" t="str">
        <f t="shared" si="41"/>
        <v>211</v>
      </c>
      <c r="B883" s="57" t="str">
        <f t="shared" si="39"/>
        <v>11</v>
      </c>
      <c r="C883" s="57" t="str">
        <f t="shared" si="40"/>
        <v/>
      </c>
      <c r="D883" s="62" t="s">
        <v>1608</v>
      </c>
      <c r="E883" s="63" t="s">
        <v>1609</v>
      </c>
      <c r="F883" s="64"/>
    </row>
    <row r="884" customHeight="1" spans="1:6">
      <c r="A884" s="57" t="str">
        <f t="shared" si="41"/>
        <v>211</v>
      </c>
      <c r="B884" s="57" t="str">
        <f t="shared" si="39"/>
        <v>11</v>
      </c>
      <c r="C884" s="57" t="str">
        <f t="shared" si="40"/>
        <v>01</v>
      </c>
      <c r="D884" s="58" t="s">
        <v>1610</v>
      </c>
      <c r="E884" s="55" t="s">
        <v>1611</v>
      </c>
      <c r="F884" s="61"/>
    </row>
    <row r="885" customHeight="1" spans="1:6">
      <c r="A885" s="57" t="str">
        <f t="shared" si="41"/>
        <v>211</v>
      </c>
      <c r="B885" s="57" t="str">
        <f t="shared" si="39"/>
        <v>11</v>
      </c>
      <c r="C885" s="57" t="str">
        <f t="shared" si="40"/>
        <v>02</v>
      </c>
      <c r="D885" s="58" t="s">
        <v>1612</v>
      </c>
      <c r="E885" s="55" t="s">
        <v>1613</v>
      </c>
      <c r="F885" s="61"/>
    </row>
    <row r="886" customHeight="1" spans="1:6">
      <c r="A886" s="57" t="str">
        <f t="shared" si="41"/>
        <v>211</v>
      </c>
      <c r="B886" s="57" t="str">
        <f t="shared" si="39"/>
        <v>11</v>
      </c>
      <c r="C886" s="57" t="str">
        <f t="shared" si="40"/>
        <v>03</v>
      </c>
      <c r="D886" s="58" t="s">
        <v>1614</v>
      </c>
      <c r="E886" s="55" t="s">
        <v>1615</v>
      </c>
      <c r="F886" s="61"/>
    </row>
    <row r="887" customHeight="1" spans="1:6">
      <c r="A887" s="57" t="str">
        <f t="shared" si="41"/>
        <v>211</v>
      </c>
      <c r="B887" s="57" t="str">
        <f t="shared" si="39"/>
        <v>11</v>
      </c>
      <c r="C887" s="57" t="str">
        <f t="shared" si="40"/>
        <v>04</v>
      </c>
      <c r="D887" s="58" t="s">
        <v>1616</v>
      </c>
      <c r="E887" s="55" t="s">
        <v>1617</v>
      </c>
      <c r="F887" s="61"/>
    </row>
    <row r="888" customHeight="1" spans="1:6">
      <c r="A888" s="57" t="str">
        <f t="shared" si="41"/>
        <v>211</v>
      </c>
      <c r="B888" s="57" t="str">
        <f t="shared" si="39"/>
        <v>11</v>
      </c>
      <c r="C888" s="57" t="str">
        <f t="shared" si="40"/>
        <v>99</v>
      </c>
      <c r="D888" s="58" t="s">
        <v>1618</v>
      </c>
      <c r="E888" s="55" t="s">
        <v>1619</v>
      </c>
      <c r="F888" s="61"/>
    </row>
    <row r="889" customHeight="1" spans="1:6">
      <c r="A889" s="57" t="str">
        <f t="shared" si="41"/>
        <v>211</v>
      </c>
      <c r="B889" s="57" t="str">
        <f t="shared" si="39"/>
        <v>12</v>
      </c>
      <c r="C889" s="57" t="str">
        <f t="shared" si="40"/>
        <v/>
      </c>
      <c r="D889" s="62" t="s">
        <v>1620</v>
      </c>
      <c r="E889" s="63" t="s">
        <v>1621</v>
      </c>
      <c r="F889" s="64"/>
    </row>
    <row r="890" customHeight="1" spans="1:6">
      <c r="A890" s="57" t="str">
        <f t="shared" si="41"/>
        <v>211</v>
      </c>
      <c r="B890" s="57" t="str">
        <f t="shared" si="39"/>
        <v>12</v>
      </c>
      <c r="C890" s="57" t="str">
        <f t="shared" si="40"/>
        <v>01</v>
      </c>
      <c r="D890" s="58" t="s">
        <v>1622</v>
      </c>
      <c r="E890" s="55" t="s">
        <v>1623</v>
      </c>
      <c r="F890" s="61"/>
    </row>
    <row r="891" customHeight="1" spans="1:6">
      <c r="A891" s="57" t="str">
        <f t="shared" si="41"/>
        <v>211</v>
      </c>
      <c r="B891" s="57" t="str">
        <f t="shared" si="39"/>
        <v>13</v>
      </c>
      <c r="C891" s="57" t="str">
        <f t="shared" si="40"/>
        <v/>
      </c>
      <c r="D891" s="62" t="s">
        <v>1624</v>
      </c>
      <c r="E891" s="63" t="s">
        <v>1625</v>
      </c>
      <c r="F891" s="64"/>
    </row>
    <row r="892" customHeight="1" spans="1:6">
      <c r="A892" s="57" t="str">
        <f t="shared" si="41"/>
        <v>211</v>
      </c>
      <c r="B892" s="57" t="str">
        <f t="shared" si="39"/>
        <v>13</v>
      </c>
      <c r="C892" s="57" t="str">
        <f t="shared" si="40"/>
        <v>01</v>
      </c>
      <c r="D892" s="58" t="s">
        <v>1626</v>
      </c>
      <c r="E892" s="55" t="s">
        <v>1627</v>
      </c>
      <c r="F892" s="61"/>
    </row>
    <row r="893" customHeight="1" spans="1:6">
      <c r="A893" s="57" t="str">
        <f t="shared" si="41"/>
        <v>211</v>
      </c>
      <c r="B893" s="57" t="str">
        <f t="shared" si="39"/>
        <v>14</v>
      </c>
      <c r="C893" s="57" t="str">
        <f t="shared" si="40"/>
        <v/>
      </c>
      <c r="D893" s="58" t="s">
        <v>1628</v>
      </c>
      <c r="E893" s="55" t="s">
        <v>1629</v>
      </c>
      <c r="F893" s="56"/>
    </row>
    <row r="894" customHeight="1" spans="1:6">
      <c r="A894" s="57" t="str">
        <f t="shared" si="41"/>
        <v>211</v>
      </c>
      <c r="B894" s="57" t="str">
        <f t="shared" si="39"/>
        <v>14</v>
      </c>
      <c r="C894" s="57" t="str">
        <f t="shared" si="40"/>
        <v>01</v>
      </c>
      <c r="D894" s="58" t="s">
        <v>1630</v>
      </c>
      <c r="E894" s="55" t="s">
        <v>74</v>
      </c>
      <c r="F894" s="56"/>
    </row>
    <row r="895" customHeight="1" spans="1:6">
      <c r="A895" s="57" t="str">
        <f t="shared" si="41"/>
        <v>211</v>
      </c>
      <c r="B895" s="57" t="str">
        <f t="shared" si="39"/>
        <v>14</v>
      </c>
      <c r="C895" s="57" t="str">
        <f t="shared" si="40"/>
        <v>02</v>
      </c>
      <c r="D895" s="58" t="s">
        <v>1631</v>
      </c>
      <c r="E895" s="55" t="s">
        <v>185</v>
      </c>
      <c r="F895" s="61"/>
    </row>
    <row r="896" customHeight="1" spans="1:6">
      <c r="A896" s="57" t="str">
        <f t="shared" si="41"/>
        <v>211</v>
      </c>
      <c r="B896" s="57" t="str">
        <f t="shared" si="39"/>
        <v>14</v>
      </c>
      <c r="C896" s="57" t="str">
        <f t="shared" si="40"/>
        <v>03</v>
      </c>
      <c r="D896" s="58" t="s">
        <v>1632</v>
      </c>
      <c r="E896" s="55" t="s">
        <v>78</v>
      </c>
      <c r="F896" s="61"/>
    </row>
    <row r="897" customHeight="1" spans="1:6">
      <c r="A897" s="57" t="str">
        <f t="shared" si="41"/>
        <v>211</v>
      </c>
      <c r="B897" s="57" t="str">
        <f t="shared" si="39"/>
        <v>14</v>
      </c>
      <c r="C897" s="57" t="str">
        <f t="shared" si="40"/>
        <v>04</v>
      </c>
      <c r="D897" s="58" t="s">
        <v>1633</v>
      </c>
      <c r="E897" s="55" t="s">
        <v>1634</v>
      </c>
      <c r="F897" s="61"/>
    </row>
    <row r="898" customHeight="1" spans="1:6">
      <c r="A898" s="57" t="str">
        <f t="shared" si="41"/>
        <v>211</v>
      </c>
      <c r="B898" s="57" t="str">
        <f t="shared" si="39"/>
        <v>14</v>
      </c>
      <c r="C898" s="57" t="str">
        <f t="shared" si="40"/>
        <v>05</v>
      </c>
      <c r="D898" s="58" t="s">
        <v>1635</v>
      </c>
      <c r="E898" s="55" t="s">
        <v>1636</v>
      </c>
      <c r="F898" s="61"/>
    </row>
    <row r="899" customHeight="1" spans="1:6">
      <c r="A899" s="57" t="str">
        <f t="shared" si="41"/>
        <v>211</v>
      </c>
      <c r="B899" s="57" t="str">
        <f t="shared" si="39"/>
        <v>14</v>
      </c>
      <c r="C899" s="57" t="str">
        <f t="shared" si="40"/>
        <v>06</v>
      </c>
      <c r="D899" s="58" t="s">
        <v>1637</v>
      </c>
      <c r="E899" s="55" t="s">
        <v>1638</v>
      </c>
      <c r="F899" s="61"/>
    </row>
    <row r="900" customHeight="1" spans="1:6">
      <c r="A900" s="57" t="str">
        <f t="shared" si="41"/>
        <v>211</v>
      </c>
      <c r="B900" s="57" t="str">
        <f t="shared" si="39"/>
        <v>14</v>
      </c>
      <c r="C900" s="57" t="str">
        <f t="shared" si="40"/>
        <v>07</v>
      </c>
      <c r="D900" s="58" t="s">
        <v>1639</v>
      </c>
      <c r="E900" s="55" t="s">
        <v>1640</v>
      </c>
      <c r="F900" s="61"/>
    </row>
    <row r="901" customHeight="1" spans="1:6">
      <c r="A901" s="57" t="str">
        <f t="shared" si="41"/>
        <v>211</v>
      </c>
      <c r="B901" s="57" t="str">
        <f t="shared" si="39"/>
        <v>14</v>
      </c>
      <c r="C901" s="57" t="str">
        <f t="shared" si="40"/>
        <v>08</v>
      </c>
      <c r="D901" s="58" t="s">
        <v>1641</v>
      </c>
      <c r="E901" s="55" t="s">
        <v>1642</v>
      </c>
      <c r="F901" s="61"/>
    </row>
    <row r="902" customHeight="1" spans="1:6">
      <c r="A902" s="57" t="str">
        <f t="shared" si="41"/>
        <v>211</v>
      </c>
      <c r="B902" s="57" t="str">
        <f t="shared" si="39"/>
        <v>14</v>
      </c>
      <c r="C902" s="57" t="str">
        <f t="shared" si="40"/>
        <v>09</v>
      </c>
      <c r="D902" s="58" t="s">
        <v>1643</v>
      </c>
      <c r="E902" s="55" t="s">
        <v>1644</v>
      </c>
      <c r="F902" s="61"/>
    </row>
    <row r="903" customHeight="1" spans="1:6">
      <c r="A903" s="57" t="str">
        <f t="shared" si="41"/>
        <v>211</v>
      </c>
      <c r="B903" s="57" t="str">
        <f t="shared" si="39"/>
        <v>14</v>
      </c>
      <c r="C903" s="57" t="str">
        <f t="shared" si="40"/>
        <v>10</v>
      </c>
      <c r="D903" s="58" t="s">
        <v>1645</v>
      </c>
      <c r="E903" s="55" t="s">
        <v>1646</v>
      </c>
      <c r="F903" s="61"/>
    </row>
    <row r="904" customHeight="1" spans="1:6">
      <c r="A904" s="57" t="str">
        <f t="shared" si="41"/>
        <v>211</v>
      </c>
      <c r="B904" s="57" t="str">
        <f t="shared" ref="B904:B967" si="42">MID(D904,4,2)</f>
        <v>14</v>
      </c>
      <c r="C904" s="57" t="str">
        <f t="shared" ref="C904:C967" si="43">MID(D904,6,2)</f>
        <v>11</v>
      </c>
      <c r="D904" s="58" t="s">
        <v>1647</v>
      </c>
      <c r="E904" s="55" t="s">
        <v>175</v>
      </c>
      <c r="F904" s="61"/>
    </row>
    <row r="905" customHeight="1" spans="1:6">
      <c r="A905" s="57" t="str">
        <f t="shared" si="41"/>
        <v>211</v>
      </c>
      <c r="B905" s="57" t="str">
        <f t="shared" si="42"/>
        <v>14</v>
      </c>
      <c r="C905" s="57" t="str">
        <f t="shared" si="43"/>
        <v>13</v>
      </c>
      <c r="D905" s="58" t="s">
        <v>1648</v>
      </c>
      <c r="E905" s="55" t="s">
        <v>1649</v>
      </c>
      <c r="F905" s="61"/>
    </row>
    <row r="906" customHeight="1" spans="1:6">
      <c r="A906" s="57" t="str">
        <f t="shared" ref="A906:A969" si="44">MID(D906,1,3)</f>
        <v>211</v>
      </c>
      <c r="B906" s="57" t="str">
        <f t="shared" si="42"/>
        <v>14</v>
      </c>
      <c r="C906" s="57" t="str">
        <f t="shared" si="43"/>
        <v>50</v>
      </c>
      <c r="D906" s="58" t="s">
        <v>1650</v>
      </c>
      <c r="E906" s="55" t="s">
        <v>92</v>
      </c>
      <c r="F906" s="61"/>
    </row>
    <row r="907" customHeight="1" spans="1:6">
      <c r="A907" s="57" t="str">
        <f t="shared" si="44"/>
        <v>211</v>
      </c>
      <c r="B907" s="57" t="str">
        <f t="shared" si="42"/>
        <v>14</v>
      </c>
      <c r="C907" s="57" t="str">
        <f t="shared" si="43"/>
        <v>99</v>
      </c>
      <c r="D907" s="58" t="s">
        <v>1651</v>
      </c>
      <c r="E907" s="55" t="s">
        <v>1652</v>
      </c>
      <c r="F907" s="61"/>
    </row>
    <row r="908" customHeight="1" spans="1:6">
      <c r="A908" s="57" t="str">
        <f t="shared" si="44"/>
        <v>211</v>
      </c>
      <c r="B908" s="57" t="str">
        <f t="shared" si="42"/>
        <v>60</v>
      </c>
      <c r="C908" s="57" t="str">
        <f t="shared" si="43"/>
        <v/>
      </c>
      <c r="D908" s="62" t="s">
        <v>1653</v>
      </c>
      <c r="E908" s="63" t="s">
        <v>1654</v>
      </c>
      <c r="F908" s="64"/>
    </row>
    <row r="909" customHeight="1" spans="1:6">
      <c r="A909" s="57" t="str">
        <f t="shared" si="44"/>
        <v>211</v>
      </c>
      <c r="B909" s="57" t="str">
        <f t="shared" si="42"/>
        <v>60</v>
      </c>
      <c r="C909" s="57" t="str">
        <f t="shared" si="43"/>
        <v>01</v>
      </c>
      <c r="D909" s="58" t="s">
        <v>1655</v>
      </c>
      <c r="E909" s="55" t="s">
        <v>1656</v>
      </c>
      <c r="F909" s="61"/>
    </row>
    <row r="910" customHeight="1" spans="1:6">
      <c r="A910" s="57" t="str">
        <f t="shared" si="44"/>
        <v>211</v>
      </c>
      <c r="B910" s="57" t="str">
        <f t="shared" si="42"/>
        <v>60</v>
      </c>
      <c r="C910" s="57" t="str">
        <f t="shared" si="43"/>
        <v>02</v>
      </c>
      <c r="D910" s="58" t="s">
        <v>1657</v>
      </c>
      <c r="E910" s="55" t="s">
        <v>1658</v>
      </c>
      <c r="F910" s="61"/>
    </row>
    <row r="911" customHeight="1" spans="1:6">
      <c r="A911" s="57" t="str">
        <f t="shared" si="44"/>
        <v>211</v>
      </c>
      <c r="B911" s="57" t="str">
        <f t="shared" si="42"/>
        <v>60</v>
      </c>
      <c r="C911" s="57" t="str">
        <f t="shared" si="43"/>
        <v>03</v>
      </c>
      <c r="D911" s="58" t="s">
        <v>1659</v>
      </c>
      <c r="E911" s="55" t="s">
        <v>1660</v>
      </c>
      <c r="F911" s="61"/>
    </row>
    <row r="912" customHeight="1" spans="1:6">
      <c r="A912" s="57" t="str">
        <f t="shared" si="44"/>
        <v>211</v>
      </c>
      <c r="B912" s="57" t="str">
        <f t="shared" si="42"/>
        <v>60</v>
      </c>
      <c r="C912" s="57" t="str">
        <f t="shared" si="43"/>
        <v>99</v>
      </c>
      <c r="D912" s="58" t="s">
        <v>1661</v>
      </c>
      <c r="E912" s="55" t="s">
        <v>1662</v>
      </c>
      <c r="F912" s="61"/>
    </row>
    <row r="913" customHeight="1" spans="1:6">
      <c r="A913" s="57" t="str">
        <f t="shared" si="44"/>
        <v>211</v>
      </c>
      <c r="B913" s="57" t="str">
        <f t="shared" si="42"/>
        <v>61</v>
      </c>
      <c r="C913" s="57" t="str">
        <f t="shared" si="43"/>
        <v/>
      </c>
      <c r="D913" s="62" t="s">
        <v>1663</v>
      </c>
      <c r="E913" s="63" t="s">
        <v>1664</v>
      </c>
      <c r="F913" s="64"/>
    </row>
    <row r="914" customHeight="1" spans="1:6">
      <c r="A914" s="57" t="str">
        <f t="shared" si="44"/>
        <v>211</v>
      </c>
      <c r="B914" s="57" t="str">
        <f t="shared" si="42"/>
        <v>61</v>
      </c>
      <c r="C914" s="57" t="str">
        <f t="shared" si="43"/>
        <v>01</v>
      </c>
      <c r="D914" s="58" t="s">
        <v>1665</v>
      </c>
      <c r="E914" s="55" t="s">
        <v>1666</v>
      </c>
      <c r="F914" s="61"/>
    </row>
    <row r="915" customHeight="1" spans="1:6">
      <c r="A915" s="57" t="str">
        <f t="shared" si="44"/>
        <v>211</v>
      </c>
      <c r="B915" s="57" t="str">
        <f t="shared" si="42"/>
        <v>61</v>
      </c>
      <c r="C915" s="57" t="str">
        <f t="shared" si="43"/>
        <v>02</v>
      </c>
      <c r="D915" s="58" t="s">
        <v>1667</v>
      </c>
      <c r="E915" s="55" t="s">
        <v>1668</v>
      </c>
      <c r="F915" s="61"/>
    </row>
    <row r="916" customHeight="1" spans="1:6">
      <c r="A916" s="57" t="str">
        <f t="shared" si="44"/>
        <v>211</v>
      </c>
      <c r="B916" s="57" t="str">
        <f t="shared" si="42"/>
        <v>61</v>
      </c>
      <c r="C916" s="57" t="str">
        <f t="shared" si="43"/>
        <v>03</v>
      </c>
      <c r="D916" s="58" t="s">
        <v>1669</v>
      </c>
      <c r="E916" s="55" t="s">
        <v>1670</v>
      </c>
      <c r="F916" s="61"/>
    </row>
    <row r="917" customHeight="1" spans="1:6">
      <c r="A917" s="57" t="str">
        <f t="shared" si="44"/>
        <v>211</v>
      </c>
      <c r="B917" s="57" t="str">
        <f t="shared" si="42"/>
        <v>61</v>
      </c>
      <c r="C917" s="57" t="str">
        <f t="shared" si="43"/>
        <v>04</v>
      </c>
      <c r="D917" s="58" t="s">
        <v>1671</v>
      </c>
      <c r="E917" s="55" t="s">
        <v>1672</v>
      </c>
      <c r="F917" s="61"/>
    </row>
    <row r="918" customHeight="1" spans="1:6">
      <c r="A918" s="57" t="str">
        <f t="shared" si="44"/>
        <v>211</v>
      </c>
      <c r="B918" s="57" t="str">
        <f t="shared" si="42"/>
        <v>99</v>
      </c>
      <c r="C918" s="57" t="str">
        <f t="shared" si="43"/>
        <v/>
      </c>
      <c r="D918" s="58" t="s">
        <v>1673</v>
      </c>
      <c r="E918" s="55" t="s">
        <v>1674</v>
      </c>
      <c r="F918" s="65">
        <v>100</v>
      </c>
    </row>
    <row r="919" customHeight="1" spans="1:6">
      <c r="A919" s="57" t="str">
        <f t="shared" si="44"/>
        <v>211</v>
      </c>
      <c r="B919" s="57" t="str">
        <f t="shared" si="42"/>
        <v>99</v>
      </c>
      <c r="C919" s="57" t="str">
        <f t="shared" si="43"/>
        <v>01</v>
      </c>
      <c r="D919" s="58" t="s">
        <v>1675</v>
      </c>
      <c r="E919" s="55" t="s">
        <v>1676</v>
      </c>
      <c r="F919" s="65"/>
    </row>
    <row r="920" customHeight="1" spans="1:6">
      <c r="A920" s="57" t="str">
        <f t="shared" si="44"/>
        <v>211</v>
      </c>
      <c r="B920" s="57" t="str">
        <f t="shared" si="42"/>
        <v>99</v>
      </c>
      <c r="C920" s="57" t="str">
        <f t="shared" si="43"/>
        <v>99</v>
      </c>
      <c r="D920" s="66">
        <v>2119999</v>
      </c>
      <c r="E920" s="55" t="s">
        <v>1677</v>
      </c>
      <c r="F920" s="56">
        <v>100</v>
      </c>
    </row>
    <row r="921" customHeight="1" spans="1:6">
      <c r="A921" s="57" t="str">
        <f t="shared" si="44"/>
        <v>212</v>
      </c>
      <c r="B921" s="57" t="str">
        <f t="shared" si="42"/>
        <v/>
      </c>
      <c r="C921" s="57" t="str">
        <f t="shared" si="43"/>
        <v/>
      </c>
      <c r="D921" s="58" t="s">
        <v>1678</v>
      </c>
      <c r="E921" s="55" t="s">
        <v>1679</v>
      </c>
      <c r="F921" s="56">
        <v>12181.32</v>
      </c>
    </row>
    <row r="922" customHeight="1" spans="1:6">
      <c r="A922" s="57" t="str">
        <f t="shared" si="44"/>
        <v>212</v>
      </c>
      <c r="B922" s="57" t="str">
        <f t="shared" si="42"/>
        <v>01</v>
      </c>
      <c r="C922" s="57" t="str">
        <f t="shared" si="43"/>
        <v/>
      </c>
      <c r="D922" s="58" t="s">
        <v>1680</v>
      </c>
      <c r="E922" s="55" t="s">
        <v>1681</v>
      </c>
      <c r="F922" s="56">
        <v>8646.32</v>
      </c>
    </row>
    <row r="923" customHeight="1" spans="1:6">
      <c r="A923" s="57" t="str">
        <f t="shared" si="44"/>
        <v>212</v>
      </c>
      <c r="B923" s="57" t="str">
        <f t="shared" si="42"/>
        <v>01</v>
      </c>
      <c r="C923" s="57" t="str">
        <f t="shared" si="43"/>
        <v>01</v>
      </c>
      <c r="D923" s="58" t="s">
        <v>1682</v>
      </c>
      <c r="E923" s="55" t="s">
        <v>74</v>
      </c>
      <c r="F923" s="56">
        <f>2351.23+957.05</f>
        <v>3308.28</v>
      </c>
    </row>
    <row r="924" customHeight="1" spans="1:6">
      <c r="A924" s="57" t="str">
        <f t="shared" si="44"/>
        <v>212</v>
      </c>
      <c r="B924" s="57" t="str">
        <f t="shared" si="42"/>
        <v>01</v>
      </c>
      <c r="C924" s="57" t="str">
        <f t="shared" si="43"/>
        <v>02</v>
      </c>
      <c r="D924" s="58" t="s">
        <v>1683</v>
      </c>
      <c r="E924" s="55" t="s">
        <v>76</v>
      </c>
      <c r="F924" s="61"/>
    </row>
    <row r="925" customHeight="1" spans="1:6">
      <c r="A925" s="57" t="str">
        <f t="shared" si="44"/>
        <v>212</v>
      </c>
      <c r="B925" s="57" t="str">
        <f t="shared" si="42"/>
        <v>01</v>
      </c>
      <c r="C925" s="57" t="str">
        <f t="shared" si="43"/>
        <v>03</v>
      </c>
      <c r="D925" s="58" t="s">
        <v>1684</v>
      </c>
      <c r="E925" s="55" t="s">
        <v>187</v>
      </c>
      <c r="F925" s="56">
        <v>5306.04</v>
      </c>
    </row>
    <row r="926" customHeight="1" spans="1:6">
      <c r="A926" s="57" t="str">
        <f t="shared" si="44"/>
        <v>212</v>
      </c>
      <c r="B926" s="57" t="str">
        <f t="shared" si="42"/>
        <v>01</v>
      </c>
      <c r="C926" s="57" t="str">
        <f t="shared" si="43"/>
        <v>04</v>
      </c>
      <c r="D926" s="58" t="s">
        <v>1685</v>
      </c>
      <c r="E926" s="55" t="s">
        <v>1686</v>
      </c>
      <c r="F926" s="56">
        <v>32</v>
      </c>
    </row>
    <row r="927" customHeight="1" spans="1:6">
      <c r="A927" s="57" t="str">
        <f t="shared" si="44"/>
        <v>212</v>
      </c>
      <c r="B927" s="57" t="str">
        <f t="shared" si="42"/>
        <v>01</v>
      </c>
      <c r="C927" s="57" t="str">
        <f t="shared" si="43"/>
        <v>05</v>
      </c>
      <c r="D927" s="58" t="s">
        <v>1687</v>
      </c>
      <c r="E927" s="55" t="s">
        <v>1688</v>
      </c>
      <c r="F927" s="61"/>
    </row>
    <row r="928" customHeight="1" spans="1:6">
      <c r="A928" s="57" t="str">
        <f t="shared" si="44"/>
        <v>212</v>
      </c>
      <c r="B928" s="57" t="str">
        <f t="shared" si="42"/>
        <v>01</v>
      </c>
      <c r="C928" s="57" t="str">
        <f t="shared" si="43"/>
        <v>06</v>
      </c>
      <c r="D928" s="58" t="s">
        <v>1689</v>
      </c>
      <c r="E928" s="55" t="s">
        <v>1690</v>
      </c>
      <c r="F928" s="61"/>
    </row>
    <row r="929" customHeight="1" spans="1:6">
      <c r="A929" s="57" t="str">
        <f t="shared" si="44"/>
        <v>212</v>
      </c>
      <c r="B929" s="57" t="str">
        <f t="shared" si="42"/>
        <v>01</v>
      </c>
      <c r="C929" s="57" t="str">
        <f t="shared" si="43"/>
        <v>07</v>
      </c>
      <c r="D929" s="58" t="s">
        <v>1691</v>
      </c>
      <c r="E929" s="55" t="s">
        <v>1692</v>
      </c>
      <c r="F929" s="61"/>
    </row>
    <row r="930" customHeight="1" spans="1:6">
      <c r="A930" s="57" t="str">
        <f t="shared" si="44"/>
        <v>212</v>
      </c>
      <c r="B930" s="57" t="str">
        <f t="shared" si="42"/>
        <v>01</v>
      </c>
      <c r="C930" s="57" t="str">
        <f t="shared" si="43"/>
        <v>09</v>
      </c>
      <c r="D930" s="58" t="s">
        <v>1693</v>
      </c>
      <c r="E930" s="55" t="s">
        <v>1694</v>
      </c>
      <c r="F930" s="61"/>
    </row>
    <row r="931" customHeight="1" spans="1:6">
      <c r="A931" s="57" t="str">
        <f t="shared" si="44"/>
        <v>212</v>
      </c>
      <c r="B931" s="57" t="str">
        <f t="shared" si="42"/>
        <v>01</v>
      </c>
      <c r="C931" s="57" t="str">
        <f t="shared" si="43"/>
        <v>10</v>
      </c>
      <c r="D931" s="58" t="s">
        <v>1695</v>
      </c>
      <c r="E931" s="55" t="s">
        <v>1696</v>
      </c>
      <c r="F931" s="61"/>
    </row>
    <row r="932" customHeight="1" spans="1:6">
      <c r="A932" s="57" t="str">
        <f t="shared" si="44"/>
        <v>212</v>
      </c>
      <c r="B932" s="57" t="str">
        <f t="shared" si="42"/>
        <v>01</v>
      </c>
      <c r="C932" s="57" t="str">
        <f t="shared" si="43"/>
        <v>99</v>
      </c>
      <c r="D932" s="58" t="s">
        <v>1697</v>
      </c>
      <c r="E932" s="55" t="s">
        <v>1698</v>
      </c>
      <c r="F932" s="61"/>
    </row>
    <row r="933" customHeight="1" spans="1:6">
      <c r="A933" s="57" t="str">
        <f t="shared" si="44"/>
        <v>212</v>
      </c>
      <c r="B933" s="57" t="str">
        <f t="shared" si="42"/>
        <v>02</v>
      </c>
      <c r="C933" s="57" t="str">
        <f t="shared" si="43"/>
        <v/>
      </c>
      <c r="D933" s="62" t="s">
        <v>1699</v>
      </c>
      <c r="E933" s="63" t="s">
        <v>1700</v>
      </c>
      <c r="F933" s="64"/>
    </row>
    <row r="934" customHeight="1" spans="1:6">
      <c r="A934" s="57" t="str">
        <f t="shared" si="44"/>
        <v>212</v>
      </c>
      <c r="B934" s="57" t="str">
        <f t="shared" si="42"/>
        <v>02</v>
      </c>
      <c r="C934" s="57" t="str">
        <f t="shared" si="43"/>
        <v>11</v>
      </c>
      <c r="D934" s="58">
        <v>2120211</v>
      </c>
      <c r="E934" s="55" t="s">
        <v>1701</v>
      </c>
      <c r="F934" s="61"/>
    </row>
    <row r="935" customHeight="1" spans="1:6">
      <c r="A935" s="57" t="str">
        <f t="shared" si="44"/>
        <v>212</v>
      </c>
      <c r="B935" s="57" t="str">
        <f t="shared" si="42"/>
        <v>03</v>
      </c>
      <c r="C935" s="57" t="str">
        <f t="shared" si="43"/>
        <v/>
      </c>
      <c r="D935" s="58" t="s">
        <v>1702</v>
      </c>
      <c r="E935" s="55" t="s">
        <v>1703</v>
      </c>
      <c r="F935" s="56">
        <v>3535</v>
      </c>
    </row>
    <row r="936" customHeight="1" spans="1:6">
      <c r="A936" s="57" t="str">
        <f t="shared" si="44"/>
        <v>212</v>
      </c>
      <c r="B936" s="57" t="str">
        <f t="shared" si="42"/>
        <v>03</v>
      </c>
      <c r="C936" s="57" t="str">
        <f t="shared" si="43"/>
        <v>03</v>
      </c>
      <c r="D936" s="58" t="s">
        <v>1704</v>
      </c>
      <c r="E936" s="55" t="s">
        <v>1705</v>
      </c>
      <c r="F936" s="61"/>
    </row>
    <row r="937" customHeight="1" spans="1:6">
      <c r="A937" s="57" t="str">
        <f t="shared" si="44"/>
        <v>212</v>
      </c>
      <c r="B937" s="57" t="str">
        <f t="shared" si="42"/>
        <v>03</v>
      </c>
      <c r="C937" s="57" t="str">
        <f t="shared" si="43"/>
        <v>99</v>
      </c>
      <c r="D937" s="58" t="s">
        <v>1706</v>
      </c>
      <c r="E937" s="55" t="s">
        <v>1707</v>
      </c>
      <c r="F937" s="56">
        <v>3535</v>
      </c>
    </row>
    <row r="938" customHeight="1" spans="1:6">
      <c r="A938" s="57" t="str">
        <f t="shared" si="44"/>
        <v>212</v>
      </c>
      <c r="B938" s="57" t="str">
        <f t="shared" si="42"/>
        <v>05</v>
      </c>
      <c r="C938" s="57" t="str">
        <f t="shared" si="43"/>
        <v/>
      </c>
      <c r="D938" s="62" t="s">
        <v>1708</v>
      </c>
      <c r="E938" s="63" t="s">
        <v>1709</v>
      </c>
      <c r="F938" s="64"/>
    </row>
    <row r="939" customHeight="1" spans="1:6">
      <c r="A939" s="57" t="str">
        <f t="shared" si="44"/>
        <v>212</v>
      </c>
      <c r="B939" s="57" t="str">
        <f t="shared" si="42"/>
        <v>05</v>
      </c>
      <c r="C939" s="57" t="str">
        <f t="shared" si="43"/>
        <v>01</v>
      </c>
      <c r="D939" s="58" t="s">
        <v>1710</v>
      </c>
      <c r="E939" s="55" t="s">
        <v>1711</v>
      </c>
      <c r="F939" s="61"/>
    </row>
    <row r="940" customHeight="1" spans="1:6">
      <c r="A940" s="57" t="str">
        <f t="shared" si="44"/>
        <v>212</v>
      </c>
      <c r="B940" s="57" t="str">
        <f t="shared" si="42"/>
        <v>06</v>
      </c>
      <c r="C940" s="57" t="str">
        <f t="shared" si="43"/>
        <v/>
      </c>
      <c r="D940" s="62" t="s">
        <v>1712</v>
      </c>
      <c r="E940" s="63" t="s">
        <v>1713</v>
      </c>
      <c r="F940" s="64"/>
    </row>
    <row r="941" customHeight="1" spans="1:6">
      <c r="A941" s="57" t="str">
        <f t="shared" si="44"/>
        <v>212</v>
      </c>
      <c r="B941" s="57" t="str">
        <f t="shared" si="42"/>
        <v>06</v>
      </c>
      <c r="C941" s="57" t="str">
        <f t="shared" si="43"/>
        <v>01</v>
      </c>
      <c r="D941" s="58" t="s">
        <v>1714</v>
      </c>
      <c r="E941" s="55" t="s">
        <v>1715</v>
      </c>
      <c r="F941" s="61"/>
    </row>
    <row r="942" customHeight="1" spans="1:6">
      <c r="A942" s="57" t="str">
        <f t="shared" si="44"/>
        <v>212</v>
      </c>
      <c r="B942" s="57" t="str">
        <f t="shared" si="42"/>
        <v>08</v>
      </c>
      <c r="C942" s="57" t="str">
        <f t="shared" si="43"/>
        <v/>
      </c>
      <c r="D942" s="62" t="s">
        <v>1716</v>
      </c>
      <c r="E942" s="63" t="s">
        <v>1717</v>
      </c>
      <c r="F942" s="64"/>
    </row>
    <row r="943" customHeight="1" spans="1:6">
      <c r="A943" s="57" t="str">
        <f t="shared" si="44"/>
        <v>212</v>
      </c>
      <c r="B943" s="57" t="str">
        <f t="shared" si="42"/>
        <v>08</v>
      </c>
      <c r="C943" s="57" t="str">
        <f t="shared" si="43"/>
        <v>01</v>
      </c>
      <c r="D943" s="58" t="s">
        <v>1718</v>
      </c>
      <c r="E943" s="55" t="s">
        <v>1719</v>
      </c>
      <c r="F943" s="61"/>
    </row>
    <row r="944" customHeight="1" spans="1:6">
      <c r="A944" s="57" t="str">
        <f t="shared" si="44"/>
        <v>212</v>
      </c>
      <c r="B944" s="57" t="str">
        <f t="shared" si="42"/>
        <v>08</v>
      </c>
      <c r="C944" s="57" t="str">
        <f t="shared" si="43"/>
        <v>02</v>
      </c>
      <c r="D944" s="58" t="s">
        <v>1720</v>
      </c>
      <c r="E944" s="55" t="s">
        <v>1721</v>
      </c>
      <c r="F944" s="61"/>
    </row>
    <row r="945" customHeight="1" spans="1:6">
      <c r="A945" s="57" t="str">
        <f t="shared" si="44"/>
        <v>212</v>
      </c>
      <c r="B945" s="57" t="str">
        <f t="shared" si="42"/>
        <v>08</v>
      </c>
      <c r="C945" s="57" t="str">
        <f t="shared" si="43"/>
        <v>03</v>
      </c>
      <c r="D945" s="58" t="s">
        <v>1722</v>
      </c>
      <c r="E945" s="55" t="s">
        <v>1723</v>
      </c>
      <c r="F945" s="61"/>
    </row>
    <row r="946" customHeight="1" spans="1:6">
      <c r="A946" s="57" t="str">
        <f t="shared" si="44"/>
        <v>212</v>
      </c>
      <c r="B946" s="57" t="str">
        <f t="shared" si="42"/>
        <v>08</v>
      </c>
      <c r="C946" s="57" t="str">
        <f t="shared" si="43"/>
        <v>04</v>
      </c>
      <c r="D946" s="58" t="s">
        <v>1724</v>
      </c>
      <c r="E946" s="55" t="s">
        <v>1725</v>
      </c>
      <c r="F946" s="61"/>
    </row>
    <row r="947" customHeight="1" spans="1:6">
      <c r="A947" s="57" t="str">
        <f t="shared" si="44"/>
        <v>212</v>
      </c>
      <c r="B947" s="57" t="str">
        <f t="shared" si="42"/>
        <v>08</v>
      </c>
      <c r="C947" s="57" t="str">
        <f t="shared" si="43"/>
        <v>05</v>
      </c>
      <c r="D947" s="58" t="s">
        <v>1726</v>
      </c>
      <c r="E947" s="55" t="s">
        <v>1727</v>
      </c>
      <c r="F947" s="61"/>
    </row>
    <row r="948" customHeight="1" spans="1:6">
      <c r="A948" s="57" t="str">
        <f t="shared" si="44"/>
        <v>212</v>
      </c>
      <c r="B948" s="57" t="str">
        <f t="shared" si="42"/>
        <v>08</v>
      </c>
      <c r="C948" s="57" t="str">
        <f t="shared" si="43"/>
        <v>06</v>
      </c>
      <c r="D948" s="58" t="s">
        <v>1728</v>
      </c>
      <c r="E948" s="55" t="s">
        <v>1729</v>
      </c>
      <c r="F948" s="61"/>
    </row>
    <row r="949" customHeight="1" spans="1:6">
      <c r="A949" s="57" t="str">
        <f t="shared" si="44"/>
        <v>212</v>
      </c>
      <c r="B949" s="57" t="str">
        <f t="shared" si="42"/>
        <v>08</v>
      </c>
      <c r="C949" s="57" t="str">
        <f t="shared" si="43"/>
        <v>07</v>
      </c>
      <c r="D949" s="58" t="s">
        <v>1730</v>
      </c>
      <c r="E949" s="55" t="s">
        <v>1731</v>
      </c>
      <c r="F949" s="61"/>
    </row>
    <row r="950" customHeight="1" spans="1:6">
      <c r="A950" s="57" t="str">
        <f t="shared" si="44"/>
        <v>212</v>
      </c>
      <c r="B950" s="57" t="str">
        <f t="shared" si="42"/>
        <v>08</v>
      </c>
      <c r="C950" s="57" t="str">
        <f t="shared" si="43"/>
        <v>09</v>
      </c>
      <c r="D950" s="58" t="s">
        <v>1732</v>
      </c>
      <c r="E950" s="55" t="s">
        <v>1733</v>
      </c>
      <c r="F950" s="61"/>
    </row>
    <row r="951" customHeight="1" spans="1:6">
      <c r="A951" s="57" t="str">
        <f t="shared" si="44"/>
        <v>212</v>
      </c>
      <c r="B951" s="57" t="str">
        <f t="shared" si="42"/>
        <v>08</v>
      </c>
      <c r="C951" s="57" t="str">
        <f t="shared" si="43"/>
        <v>10</v>
      </c>
      <c r="D951" s="58" t="s">
        <v>1734</v>
      </c>
      <c r="E951" s="55" t="s">
        <v>1735</v>
      </c>
      <c r="F951" s="61"/>
    </row>
    <row r="952" customHeight="1" spans="1:6">
      <c r="A952" s="57" t="str">
        <f t="shared" si="44"/>
        <v>212</v>
      </c>
      <c r="B952" s="57" t="str">
        <f t="shared" si="42"/>
        <v>08</v>
      </c>
      <c r="C952" s="57" t="str">
        <f t="shared" si="43"/>
        <v>11</v>
      </c>
      <c r="D952" s="58" t="s">
        <v>1736</v>
      </c>
      <c r="E952" s="55" t="s">
        <v>1737</v>
      </c>
      <c r="F952" s="61"/>
    </row>
    <row r="953" customHeight="1" spans="1:6">
      <c r="A953" s="57" t="str">
        <f t="shared" si="44"/>
        <v>212</v>
      </c>
      <c r="B953" s="57" t="str">
        <f t="shared" si="42"/>
        <v>08</v>
      </c>
      <c r="C953" s="57" t="str">
        <f t="shared" si="43"/>
        <v>13</v>
      </c>
      <c r="D953" s="58" t="s">
        <v>1738</v>
      </c>
      <c r="E953" s="55" t="s">
        <v>1739</v>
      </c>
      <c r="F953" s="61"/>
    </row>
    <row r="954" customHeight="1" spans="1:6">
      <c r="A954" s="57" t="str">
        <f t="shared" si="44"/>
        <v>212</v>
      </c>
      <c r="B954" s="57" t="str">
        <f t="shared" si="42"/>
        <v>08</v>
      </c>
      <c r="C954" s="57" t="str">
        <f t="shared" si="43"/>
        <v>99</v>
      </c>
      <c r="D954" s="58" t="s">
        <v>1740</v>
      </c>
      <c r="E954" s="55" t="s">
        <v>1741</v>
      </c>
      <c r="F954" s="61"/>
    </row>
    <row r="955" customHeight="1" spans="1:6">
      <c r="A955" s="57" t="str">
        <f t="shared" si="44"/>
        <v>212</v>
      </c>
      <c r="B955" s="57" t="str">
        <f t="shared" si="42"/>
        <v>10</v>
      </c>
      <c r="C955" s="57" t="str">
        <f t="shared" si="43"/>
        <v/>
      </c>
      <c r="D955" s="62" t="s">
        <v>1742</v>
      </c>
      <c r="E955" s="63" t="s">
        <v>1743</v>
      </c>
      <c r="F955" s="64"/>
    </row>
    <row r="956" customHeight="1" spans="1:6">
      <c r="A956" s="57" t="str">
        <f t="shared" si="44"/>
        <v>212</v>
      </c>
      <c r="B956" s="57" t="str">
        <f t="shared" si="42"/>
        <v>10</v>
      </c>
      <c r="C956" s="57" t="str">
        <f t="shared" si="43"/>
        <v>01</v>
      </c>
      <c r="D956" s="58" t="s">
        <v>1744</v>
      </c>
      <c r="E956" s="55" t="s">
        <v>1719</v>
      </c>
      <c r="F956" s="61"/>
    </row>
    <row r="957" customHeight="1" spans="1:6">
      <c r="A957" s="57" t="str">
        <f t="shared" si="44"/>
        <v>212</v>
      </c>
      <c r="B957" s="57" t="str">
        <f t="shared" si="42"/>
        <v>10</v>
      </c>
      <c r="C957" s="57" t="str">
        <f t="shared" si="43"/>
        <v>02</v>
      </c>
      <c r="D957" s="58" t="s">
        <v>1745</v>
      </c>
      <c r="E957" s="55" t="s">
        <v>1721</v>
      </c>
      <c r="F957" s="61"/>
    </row>
    <row r="958" customHeight="1" spans="1:6">
      <c r="A958" s="57" t="str">
        <f t="shared" si="44"/>
        <v>212</v>
      </c>
      <c r="B958" s="57" t="str">
        <f t="shared" si="42"/>
        <v>10</v>
      </c>
      <c r="C958" s="57" t="str">
        <f t="shared" si="43"/>
        <v>99</v>
      </c>
      <c r="D958" s="58" t="s">
        <v>1746</v>
      </c>
      <c r="E958" s="55" t="s">
        <v>1747</v>
      </c>
      <c r="F958" s="61"/>
    </row>
    <row r="959" customHeight="1" spans="1:6">
      <c r="A959" s="57" t="str">
        <f t="shared" si="44"/>
        <v>212</v>
      </c>
      <c r="B959" s="57" t="str">
        <f t="shared" si="42"/>
        <v>11</v>
      </c>
      <c r="C959" s="57" t="str">
        <f t="shared" si="43"/>
        <v/>
      </c>
      <c r="D959" s="62" t="s">
        <v>1748</v>
      </c>
      <c r="E959" s="69" t="s">
        <v>1749</v>
      </c>
      <c r="F959" s="70"/>
    </row>
    <row r="960" customHeight="1" spans="1:6">
      <c r="A960" s="57" t="str">
        <f t="shared" si="44"/>
        <v>212</v>
      </c>
      <c r="B960" s="57" t="str">
        <f t="shared" si="42"/>
        <v>13</v>
      </c>
      <c r="C960" s="57" t="str">
        <f t="shared" si="43"/>
        <v/>
      </c>
      <c r="D960" s="62" t="s">
        <v>1750</v>
      </c>
      <c r="E960" s="63" t="s">
        <v>1751</v>
      </c>
      <c r="F960" s="64"/>
    </row>
    <row r="961" customHeight="1" spans="1:6">
      <c r="A961" s="57" t="str">
        <f t="shared" si="44"/>
        <v>212</v>
      </c>
      <c r="B961" s="57" t="str">
        <f t="shared" si="42"/>
        <v>13</v>
      </c>
      <c r="C961" s="57" t="str">
        <f t="shared" si="43"/>
        <v>01</v>
      </c>
      <c r="D961" s="58" t="s">
        <v>1752</v>
      </c>
      <c r="E961" s="55" t="s">
        <v>1753</v>
      </c>
      <c r="F961" s="61"/>
    </row>
    <row r="962" customHeight="1" spans="1:6">
      <c r="A962" s="57" t="str">
        <f t="shared" si="44"/>
        <v>212</v>
      </c>
      <c r="B962" s="57" t="str">
        <f t="shared" si="42"/>
        <v>13</v>
      </c>
      <c r="C962" s="57" t="str">
        <f t="shared" si="43"/>
        <v>02</v>
      </c>
      <c r="D962" s="58" t="s">
        <v>1754</v>
      </c>
      <c r="E962" s="55" t="s">
        <v>1755</v>
      </c>
      <c r="F962" s="61"/>
    </row>
    <row r="963" customHeight="1" spans="1:6">
      <c r="A963" s="57" t="str">
        <f t="shared" si="44"/>
        <v>212</v>
      </c>
      <c r="B963" s="57" t="str">
        <f t="shared" si="42"/>
        <v>13</v>
      </c>
      <c r="C963" s="57" t="str">
        <f t="shared" si="43"/>
        <v>03</v>
      </c>
      <c r="D963" s="58" t="s">
        <v>1756</v>
      </c>
      <c r="E963" s="55" t="s">
        <v>1757</v>
      </c>
      <c r="F963" s="61"/>
    </row>
    <row r="964" customHeight="1" spans="1:6">
      <c r="A964" s="57" t="str">
        <f t="shared" si="44"/>
        <v>212</v>
      </c>
      <c r="B964" s="57" t="str">
        <f t="shared" si="42"/>
        <v>13</v>
      </c>
      <c r="C964" s="57" t="str">
        <f t="shared" si="43"/>
        <v>04</v>
      </c>
      <c r="D964" s="58" t="s">
        <v>1758</v>
      </c>
      <c r="E964" s="55" t="s">
        <v>1759</v>
      </c>
      <c r="F964" s="61"/>
    </row>
    <row r="965" customHeight="1" spans="1:6">
      <c r="A965" s="57" t="str">
        <f t="shared" si="44"/>
        <v>212</v>
      </c>
      <c r="B965" s="57" t="str">
        <f t="shared" si="42"/>
        <v>13</v>
      </c>
      <c r="C965" s="57" t="str">
        <f t="shared" si="43"/>
        <v>99</v>
      </c>
      <c r="D965" s="58" t="s">
        <v>1760</v>
      </c>
      <c r="E965" s="55" t="s">
        <v>1761</v>
      </c>
      <c r="F965" s="61"/>
    </row>
    <row r="966" customHeight="1" spans="1:6">
      <c r="A966" s="57" t="str">
        <f t="shared" si="44"/>
        <v>212</v>
      </c>
      <c r="B966" s="57" t="str">
        <f t="shared" si="42"/>
        <v>14</v>
      </c>
      <c r="C966" s="57" t="str">
        <f t="shared" si="43"/>
        <v/>
      </c>
      <c r="D966" s="62" t="s">
        <v>1762</v>
      </c>
      <c r="E966" s="63" t="s">
        <v>1763</v>
      </c>
      <c r="F966" s="64"/>
    </row>
    <row r="967" customHeight="1" spans="1:6">
      <c r="A967" s="57" t="str">
        <f t="shared" si="44"/>
        <v>212</v>
      </c>
      <c r="B967" s="57" t="str">
        <f t="shared" si="42"/>
        <v>14</v>
      </c>
      <c r="C967" s="57" t="str">
        <f t="shared" si="43"/>
        <v>01</v>
      </c>
      <c r="D967" s="58" t="s">
        <v>1764</v>
      </c>
      <c r="E967" s="55" t="s">
        <v>1765</v>
      </c>
      <c r="F967" s="61"/>
    </row>
    <row r="968" customHeight="1" spans="1:6">
      <c r="A968" s="57" t="str">
        <f t="shared" si="44"/>
        <v>212</v>
      </c>
      <c r="B968" s="57" t="str">
        <f t="shared" ref="B968:B1031" si="45">MID(D968,4,2)</f>
        <v>14</v>
      </c>
      <c r="C968" s="57" t="str">
        <f t="shared" ref="C968:C1031" si="46">MID(D968,6,2)</f>
        <v>02</v>
      </c>
      <c r="D968" s="58" t="s">
        <v>1766</v>
      </c>
      <c r="E968" s="55" t="s">
        <v>1767</v>
      </c>
      <c r="F968" s="61"/>
    </row>
    <row r="969" customHeight="1" spans="1:6">
      <c r="A969" s="57" t="str">
        <f t="shared" si="44"/>
        <v>212</v>
      </c>
      <c r="B969" s="57" t="str">
        <f t="shared" si="45"/>
        <v>14</v>
      </c>
      <c r="C969" s="57" t="str">
        <f t="shared" si="46"/>
        <v>99</v>
      </c>
      <c r="D969" s="58" t="s">
        <v>1768</v>
      </c>
      <c r="E969" s="55" t="s">
        <v>1769</v>
      </c>
      <c r="F969" s="61"/>
    </row>
    <row r="970" customHeight="1" spans="1:6">
      <c r="A970" s="57" t="str">
        <f t="shared" ref="A970:A1033" si="47">MID(D970,1,3)</f>
        <v>212</v>
      </c>
      <c r="B970" s="57" t="str">
        <f t="shared" si="45"/>
        <v>15</v>
      </c>
      <c r="C970" s="57" t="str">
        <f t="shared" si="46"/>
        <v/>
      </c>
      <c r="D970" s="62" t="s">
        <v>1770</v>
      </c>
      <c r="E970" s="63" t="s">
        <v>1771</v>
      </c>
      <c r="F970" s="64"/>
    </row>
    <row r="971" customHeight="1" spans="1:6">
      <c r="A971" s="57" t="str">
        <f t="shared" si="47"/>
        <v>212</v>
      </c>
      <c r="B971" s="57" t="str">
        <f t="shared" si="45"/>
        <v>15</v>
      </c>
      <c r="C971" s="57" t="str">
        <f t="shared" si="46"/>
        <v>01</v>
      </c>
      <c r="D971" s="58" t="s">
        <v>1772</v>
      </c>
      <c r="E971" s="55" t="s">
        <v>1719</v>
      </c>
      <c r="F971" s="61"/>
    </row>
    <row r="972" customHeight="1" spans="1:6">
      <c r="A972" s="57" t="str">
        <f t="shared" si="47"/>
        <v>212</v>
      </c>
      <c r="B972" s="57" t="str">
        <f t="shared" si="45"/>
        <v>15</v>
      </c>
      <c r="C972" s="57" t="str">
        <f t="shared" si="46"/>
        <v>02</v>
      </c>
      <c r="D972" s="58" t="s">
        <v>1773</v>
      </c>
      <c r="E972" s="55" t="s">
        <v>1721</v>
      </c>
      <c r="F972" s="61"/>
    </row>
    <row r="973" customHeight="1" spans="1:6">
      <c r="A973" s="57" t="str">
        <f t="shared" si="47"/>
        <v>212</v>
      </c>
      <c r="B973" s="57" t="str">
        <f t="shared" si="45"/>
        <v>15</v>
      </c>
      <c r="C973" s="57" t="str">
        <f t="shared" si="46"/>
        <v>99</v>
      </c>
      <c r="D973" s="58" t="s">
        <v>1774</v>
      </c>
      <c r="E973" s="55" t="s">
        <v>1775</v>
      </c>
      <c r="F973" s="61"/>
    </row>
    <row r="974" customHeight="1" spans="1:6">
      <c r="A974" s="57" t="str">
        <f t="shared" si="47"/>
        <v>212</v>
      </c>
      <c r="B974" s="57" t="str">
        <f t="shared" si="45"/>
        <v>16</v>
      </c>
      <c r="C974" s="57" t="str">
        <f t="shared" si="46"/>
        <v/>
      </c>
      <c r="D974" s="62" t="s">
        <v>1776</v>
      </c>
      <c r="E974" s="63" t="s">
        <v>1777</v>
      </c>
      <c r="F974" s="64"/>
    </row>
    <row r="975" customHeight="1" spans="1:6">
      <c r="A975" s="57" t="str">
        <f t="shared" si="47"/>
        <v>212</v>
      </c>
      <c r="B975" s="57" t="str">
        <f t="shared" si="45"/>
        <v>16</v>
      </c>
      <c r="C975" s="57" t="str">
        <f t="shared" si="46"/>
        <v>01</v>
      </c>
      <c r="D975" s="58" t="s">
        <v>1778</v>
      </c>
      <c r="E975" s="55" t="s">
        <v>1719</v>
      </c>
      <c r="F975" s="61"/>
    </row>
    <row r="976" customHeight="1" spans="1:6">
      <c r="A976" s="57" t="str">
        <f t="shared" si="47"/>
        <v>212</v>
      </c>
      <c r="B976" s="57" t="str">
        <f t="shared" si="45"/>
        <v>16</v>
      </c>
      <c r="C976" s="57" t="str">
        <f t="shared" si="46"/>
        <v>02</v>
      </c>
      <c r="D976" s="58" t="s">
        <v>1779</v>
      </c>
      <c r="E976" s="55" t="s">
        <v>1721</v>
      </c>
      <c r="F976" s="61"/>
    </row>
    <row r="977" customHeight="1" spans="1:6">
      <c r="A977" s="57" t="str">
        <f t="shared" si="47"/>
        <v>212</v>
      </c>
      <c r="B977" s="57" t="str">
        <f t="shared" si="45"/>
        <v>16</v>
      </c>
      <c r="C977" s="57" t="str">
        <f t="shared" si="46"/>
        <v>99</v>
      </c>
      <c r="D977" s="58" t="s">
        <v>1780</v>
      </c>
      <c r="E977" s="55" t="s">
        <v>1781</v>
      </c>
      <c r="F977" s="61"/>
    </row>
    <row r="978" customHeight="1" spans="1:6">
      <c r="A978" s="57" t="str">
        <f t="shared" si="47"/>
        <v>212</v>
      </c>
      <c r="B978" s="57" t="str">
        <f t="shared" si="45"/>
        <v>17</v>
      </c>
      <c r="C978" s="57" t="str">
        <f t="shared" si="46"/>
        <v/>
      </c>
      <c r="D978" s="62" t="s">
        <v>1782</v>
      </c>
      <c r="E978" s="63" t="s">
        <v>1783</v>
      </c>
      <c r="F978" s="64"/>
    </row>
    <row r="979" customHeight="1" spans="1:6">
      <c r="A979" s="57" t="str">
        <f t="shared" si="47"/>
        <v>212</v>
      </c>
      <c r="B979" s="57" t="str">
        <f t="shared" si="45"/>
        <v>17</v>
      </c>
      <c r="C979" s="57" t="str">
        <f t="shared" si="46"/>
        <v>01</v>
      </c>
      <c r="D979" s="58" t="s">
        <v>1784</v>
      </c>
      <c r="E979" s="55" t="s">
        <v>1753</v>
      </c>
      <c r="F979" s="61"/>
    </row>
    <row r="980" customHeight="1" spans="1:6">
      <c r="A980" s="57" t="str">
        <f t="shared" si="47"/>
        <v>212</v>
      </c>
      <c r="B980" s="57" t="str">
        <f t="shared" si="45"/>
        <v>17</v>
      </c>
      <c r="C980" s="57" t="str">
        <f t="shared" si="46"/>
        <v>02</v>
      </c>
      <c r="D980" s="58" t="s">
        <v>1785</v>
      </c>
      <c r="E980" s="55" t="s">
        <v>1755</v>
      </c>
      <c r="F980" s="61"/>
    </row>
    <row r="981" customHeight="1" spans="1:6">
      <c r="A981" s="57" t="str">
        <f t="shared" si="47"/>
        <v>212</v>
      </c>
      <c r="B981" s="57" t="str">
        <f t="shared" si="45"/>
        <v>17</v>
      </c>
      <c r="C981" s="57" t="str">
        <f t="shared" si="46"/>
        <v>03</v>
      </c>
      <c r="D981" s="58" t="s">
        <v>1786</v>
      </c>
      <c r="E981" s="55" t="s">
        <v>1757</v>
      </c>
      <c r="F981" s="61"/>
    </row>
    <row r="982" customHeight="1" spans="1:6">
      <c r="A982" s="57" t="str">
        <f t="shared" si="47"/>
        <v>212</v>
      </c>
      <c r="B982" s="57" t="str">
        <f t="shared" si="45"/>
        <v>17</v>
      </c>
      <c r="C982" s="57" t="str">
        <f t="shared" si="46"/>
        <v>04</v>
      </c>
      <c r="D982" s="58" t="s">
        <v>1787</v>
      </c>
      <c r="E982" s="55" t="s">
        <v>1759</v>
      </c>
      <c r="F982" s="61"/>
    </row>
    <row r="983" customHeight="1" spans="1:6">
      <c r="A983" s="57" t="str">
        <f t="shared" si="47"/>
        <v>212</v>
      </c>
      <c r="B983" s="57" t="str">
        <f t="shared" si="45"/>
        <v>17</v>
      </c>
      <c r="C983" s="57" t="str">
        <f t="shared" si="46"/>
        <v>99</v>
      </c>
      <c r="D983" s="58" t="s">
        <v>1788</v>
      </c>
      <c r="E983" s="55" t="s">
        <v>1789</v>
      </c>
      <c r="F983" s="61"/>
    </row>
    <row r="984" customHeight="1" spans="1:6">
      <c r="A984" s="57" t="str">
        <f t="shared" si="47"/>
        <v>212</v>
      </c>
      <c r="B984" s="57" t="str">
        <f t="shared" si="45"/>
        <v>18</v>
      </c>
      <c r="C984" s="57" t="str">
        <f t="shared" si="46"/>
        <v/>
      </c>
      <c r="D984" s="62" t="s">
        <v>1790</v>
      </c>
      <c r="E984" s="63" t="s">
        <v>1791</v>
      </c>
      <c r="F984" s="64"/>
    </row>
    <row r="985" customHeight="1" spans="1:6">
      <c r="A985" s="57" t="str">
        <f t="shared" si="47"/>
        <v>212</v>
      </c>
      <c r="B985" s="57" t="str">
        <f t="shared" si="45"/>
        <v>18</v>
      </c>
      <c r="C985" s="57" t="str">
        <f t="shared" si="46"/>
        <v>01</v>
      </c>
      <c r="D985" s="58" t="s">
        <v>1792</v>
      </c>
      <c r="E985" s="55" t="s">
        <v>1765</v>
      </c>
      <c r="F985" s="61"/>
    </row>
    <row r="986" customHeight="1" spans="1:6">
      <c r="A986" s="57" t="str">
        <f t="shared" si="47"/>
        <v>212</v>
      </c>
      <c r="B986" s="57" t="str">
        <f t="shared" si="45"/>
        <v>18</v>
      </c>
      <c r="C986" s="57" t="str">
        <f t="shared" si="46"/>
        <v>99</v>
      </c>
      <c r="D986" s="58" t="s">
        <v>1793</v>
      </c>
      <c r="E986" s="55" t="s">
        <v>1794</v>
      </c>
      <c r="F986" s="61"/>
    </row>
    <row r="987" customHeight="1" spans="1:6">
      <c r="A987" s="57" t="str">
        <f t="shared" si="47"/>
        <v>212</v>
      </c>
      <c r="B987" s="57" t="str">
        <f t="shared" si="45"/>
        <v>99</v>
      </c>
      <c r="C987" s="57" t="str">
        <f t="shared" si="46"/>
        <v/>
      </c>
      <c r="D987" s="58" t="s">
        <v>1795</v>
      </c>
      <c r="E987" s="55" t="s">
        <v>1796</v>
      </c>
      <c r="F987" s="65"/>
    </row>
    <row r="988" customHeight="1" spans="1:6">
      <c r="A988" s="57" t="str">
        <f t="shared" si="47"/>
        <v>212</v>
      </c>
      <c r="B988" s="57" t="str">
        <f t="shared" si="45"/>
        <v>99</v>
      </c>
      <c r="C988" s="57" t="str">
        <f t="shared" si="46"/>
        <v>99</v>
      </c>
      <c r="D988" s="58" t="s">
        <v>1797</v>
      </c>
      <c r="E988" s="55" t="s">
        <v>1798</v>
      </c>
      <c r="F988" s="61"/>
    </row>
    <row r="989" customHeight="1" spans="1:6">
      <c r="A989" s="57" t="str">
        <f t="shared" si="47"/>
        <v>212</v>
      </c>
      <c r="B989" s="57" t="str">
        <f t="shared" si="45"/>
        <v>99</v>
      </c>
      <c r="C989" s="57" t="str">
        <f t="shared" si="46"/>
        <v>99</v>
      </c>
      <c r="D989" s="58" t="s">
        <v>1797</v>
      </c>
      <c r="E989" s="55" t="s">
        <v>1799</v>
      </c>
      <c r="F989" s="65"/>
    </row>
    <row r="990" customHeight="1" spans="1:6">
      <c r="A990" s="57" t="str">
        <f t="shared" si="47"/>
        <v>213</v>
      </c>
      <c r="B990" s="57" t="str">
        <f t="shared" si="45"/>
        <v/>
      </c>
      <c r="C990" s="57" t="str">
        <f t="shared" si="46"/>
        <v/>
      </c>
      <c r="D990" s="58" t="s">
        <v>1800</v>
      </c>
      <c r="E990" s="55" t="s">
        <v>1801</v>
      </c>
      <c r="F990" s="56">
        <v>63195</v>
      </c>
    </row>
    <row r="991" customHeight="1" spans="1:6">
      <c r="A991" s="57" t="str">
        <f t="shared" si="47"/>
        <v>213</v>
      </c>
      <c r="B991" s="57" t="str">
        <f t="shared" si="45"/>
        <v>01</v>
      </c>
      <c r="C991" s="57" t="str">
        <f t="shared" si="46"/>
        <v/>
      </c>
      <c r="D991" s="58" t="s">
        <v>1802</v>
      </c>
      <c r="E991" s="55" t="s">
        <v>1803</v>
      </c>
      <c r="F991" s="56">
        <v>3256.63</v>
      </c>
    </row>
    <row r="992" customHeight="1" spans="1:6">
      <c r="A992" s="57" t="str">
        <f t="shared" si="47"/>
        <v>213</v>
      </c>
      <c r="B992" s="57" t="str">
        <f t="shared" si="45"/>
        <v>01</v>
      </c>
      <c r="C992" s="57" t="str">
        <f t="shared" si="46"/>
        <v>01</v>
      </c>
      <c r="D992" s="58" t="s">
        <v>1804</v>
      </c>
      <c r="E992" s="55" t="s">
        <v>74</v>
      </c>
      <c r="F992" s="56">
        <f>1163.03+196.84+83.04+1014.07+294.5</f>
        <v>2751.48</v>
      </c>
    </row>
    <row r="993" customHeight="1" spans="1:6">
      <c r="A993" s="57" t="str">
        <f t="shared" si="47"/>
        <v>213</v>
      </c>
      <c r="B993" s="57" t="str">
        <f t="shared" si="45"/>
        <v>01</v>
      </c>
      <c r="C993" s="57" t="str">
        <f t="shared" si="46"/>
        <v>02</v>
      </c>
      <c r="D993" s="58" t="s">
        <v>1805</v>
      </c>
      <c r="E993" s="55" t="s">
        <v>185</v>
      </c>
      <c r="F993" s="61"/>
    </row>
    <row r="994" customHeight="1" spans="1:6">
      <c r="A994" s="57" t="str">
        <f t="shared" si="47"/>
        <v>213</v>
      </c>
      <c r="B994" s="57" t="str">
        <f t="shared" si="45"/>
        <v>01</v>
      </c>
      <c r="C994" s="57" t="str">
        <f t="shared" si="46"/>
        <v>03</v>
      </c>
      <c r="D994" s="58" t="s">
        <v>1806</v>
      </c>
      <c r="E994" s="55" t="s">
        <v>78</v>
      </c>
      <c r="F994" s="61"/>
    </row>
    <row r="995" customHeight="1" spans="1:6">
      <c r="A995" s="57" t="str">
        <f t="shared" si="47"/>
        <v>213</v>
      </c>
      <c r="B995" s="57" t="str">
        <f t="shared" si="45"/>
        <v>01</v>
      </c>
      <c r="C995" s="57" t="str">
        <f t="shared" si="46"/>
        <v>04</v>
      </c>
      <c r="D995" s="58" t="s">
        <v>1807</v>
      </c>
      <c r="E995" s="55" t="s">
        <v>92</v>
      </c>
      <c r="F995" s="61"/>
    </row>
    <row r="996" customHeight="1" spans="1:6">
      <c r="A996" s="57" t="str">
        <f t="shared" si="47"/>
        <v>213</v>
      </c>
      <c r="B996" s="57" t="str">
        <f t="shared" si="45"/>
        <v>01</v>
      </c>
      <c r="C996" s="57" t="str">
        <f t="shared" si="46"/>
        <v>05</v>
      </c>
      <c r="D996" s="58" t="s">
        <v>1808</v>
      </c>
      <c r="E996" s="55" t="s">
        <v>1809</v>
      </c>
      <c r="F996" s="61"/>
    </row>
    <row r="997" customHeight="1" spans="1:6">
      <c r="A997" s="57" t="str">
        <f t="shared" si="47"/>
        <v>213</v>
      </c>
      <c r="B997" s="57" t="str">
        <f t="shared" si="45"/>
        <v>01</v>
      </c>
      <c r="C997" s="57" t="str">
        <f t="shared" si="46"/>
        <v>06</v>
      </c>
      <c r="D997" s="58" t="s">
        <v>1810</v>
      </c>
      <c r="E997" s="55" t="s">
        <v>1811</v>
      </c>
      <c r="F997" s="61"/>
    </row>
    <row r="998" customHeight="1" spans="1:6">
      <c r="A998" s="57" t="str">
        <f t="shared" si="47"/>
        <v>213</v>
      </c>
      <c r="B998" s="57" t="str">
        <f t="shared" si="45"/>
        <v>01</v>
      </c>
      <c r="C998" s="57" t="str">
        <f t="shared" si="46"/>
        <v>08</v>
      </c>
      <c r="D998" s="58" t="s">
        <v>1812</v>
      </c>
      <c r="E998" s="55" t="s">
        <v>1813</v>
      </c>
      <c r="F998" s="61"/>
    </row>
    <row r="999" customHeight="1" spans="1:6">
      <c r="A999" s="57" t="str">
        <f t="shared" si="47"/>
        <v>213</v>
      </c>
      <c r="B999" s="57" t="str">
        <f t="shared" si="45"/>
        <v>01</v>
      </c>
      <c r="C999" s="57" t="str">
        <f t="shared" si="46"/>
        <v>09</v>
      </c>
      <c r="D999" s="58" t="s">
        <v>1814</v>
      </c>
      <c r="E999" s="55" t="s">
        <v>1815</v>
      </c>
      <c r="F999" s="61"/>
    </row>
    <row r="1000" customHeight="1" spans="1:6">
      <c r="A1000" s="57" t="str">
        <f t="shared" si="47"/>
        <v>213</v>
      </c>
      <c r="B1000" s="57" t="str">
        <f t="shared" si="45"/>
        <v>01</v>
      </c>
      <c r="C1000" s="57" t="str">
        <f t="shared" si="46"/>
        <v>10</v>
      </c>
      <c r="D1000" s="58" t="s">
        <v>1816</v>
      </c>
      <c r="E1000" s="55" t="s">
        <v>1817</v>
      </c>
      <c r="F1000" s="56">
        <v>375.47</v>
      </c>
    </row>
    <row r="1001" customHeight="1" spans="1:6">
      <c r="A1001" s="57" t="str">
        <f t="shared" si="47"/>
        <v>213</v>
      </c>
      <c r="B1001" s="57" t="str">
        <f t="shared" si="45"/>
        <v>01</v>
      </c>
      <c r="C1001" s="57" t="str">
        <f t="shared" si="46"/>
        <v>11</v>
      </c>
      <c r="D1001" s="58" t="s">
        <v>1818</v>
      </c>
      <c r="E1001" s="55" t="s">
        <v>1819</v>
      </c>
      <c r="F1001" s="61"/>
    </row>
    <row r="1002" customHeight="1" spans="1:6">
      <c r="A1002" s="57" t="str">
        <f t="shared" si="47"/>
        <v>213</v>
      </c>
      <c r="B1002" s="57" t="str">
        <f t="shared" si="45"/>
        <v>01</v>
      </c>
      <c r="C1002" s="57" t="str">
        <f t="shared" si="46"/>
        <v>12</v>
      </c>
      <c r="D1002" s="58" t="s">
        <v>1820</v>
      </c>
      <c r="E1002" s="55" t="s">
        <v>1821</v>
      </c>
      <c r="F1002" s="61"/>
    </row>
    <row r="1003" customHeight="1" spans="1:6">
      <c r="A1003" s="57" t="str">
        <f t="shared" si="47"/>
        <v>213</v>
      </c>
      <c r="B1003" s="57" t="str">
        <f t="shared" si="45"/>
        <v>01</v>
      </c>
      <c r="C1003" s="57" t="str">
        <f t="shared" si="46"/>
        <v>14</v>
      </c>
      <c r="D1003" s="58" t="s">
        <v>1822</v>
      </c>
      <c r="E1003" s="55" t="s">
        <v>1823</v>
      </c>
      <c r="F1003" s="61"/>
    </row>
    <row r="1004" customHeight="1" spans="1:6">
      <c r="A1004" s="57" t="str">
        <f t="shared" si="47"/>
        <v>213</v>
      </c>
      <c r="B1004" s="57" t="str">
        <f t="shared" si="45"/>
        <v>01</v>
      </c>
      <c r="C1004" s="57" t="str">
        <f t="shared" si="46"/>
        <v>19</v>
      </c>
      <c r="D1004" s="58" t="s">
        <v>1824</v>
      </c>
      <c r="E1004" s="55" t="s">
        <v>1825</v>
      </c>
      <c r="F1004" s="61"/>
    </row>
    <row r="1005" customHeight="1" spans="1:6">
      <c r="A1005" s="57" t="str">
        <f t="shared" si="47"/>
        <v>213</v>
      </c>
      <c r="B1005" s="57" t="str">
        <f t="shared" si="45"/>
        <v>01</v>
      </c>
      <c r="C1005" s="57" t="str">
        <f t="shared" si="46"/>
        <v>20</v>
      </c>
      <c r="D1005" s="58" t="s">
        <v>1826</v>
      </c>
      <c r="E1005" s="55" t="s">
        <v>1827</v>
      </c>
      <c r="F1005" s="61"/>
    </row>
    <row r="1006" customHeight="1" spans="1:6">
      <c r="A1006" s="57" t="str">
        <f t="shared" si="47"/>
        <v>213</v>
      </c>
      <c r="B1006" s="57" t="str">
        <f t="shared" si="45"/>
        <v>01</v>
      </c>
      <c r="C1006" s="57" t="str">
        <f t="shared" si="46"/>
        <v>21</v>
      </c>
      <c r="D1006" s="58" t="s">
        <v>1828</v>
      </c>
      <c r="E1006" s="55" t="s">
        <v>1829</v>
      </c>
      <c r="F1006" s="61"/>
    </row>
    <row r="1007" customHeight="1" spans="1:6">
      <c r="A1007" s="57" t="str">
        <f t="shared" si="47"/>
        <v>213</v>
      </c>
      <c r="B1007" s="57" t="str">
        <f t="shared" si="45"/>
        <v>01</v>
      </c>
      <c r="C1007" s="57" t="str">
        <f t="shared" si="46"/>
        <v>22</v>
      </c>
      <c r="D1007" s="58" t="s">
        <v>1830</v>
      </c>
      <c r="E1007" s="55" t="s">
        <v>1831</v>
      </c>
      <c r="F1007" s="65">
        <v>129.68</v>
      </c>
    </row>
    <row r="1008" customHeight="1" spans="1:6">
      <c r="A1008" s="57" t="str">
        <f t="shared" si="47"/>
        <v>213</v>
      </c>
      <c r="B1008" s="57" t="str">
        <f t="shared" si="45"/>
        <v>01</v>
      </c>
      <c r="C1008" s="57" t="str">
        <f t="shared" si="46"/>
        <v>24</v>
      </c>
      <c r="D1008" s="58" t="s">
        <v>1832</v>
      </c>
      <c r="E1008" s="55" t="s">
        <v>1833</v>
      </c>
      <c r="F1008" s="61"/>
    </row>
    <row r="1009" customHeight="1" spans="1:6">
      <c r="A1009" s="57" t="str">
        <f t="shared" si="47"/>
        <v>213</v>
      </c>
      <c r="B1009" s="57" t="str">
        <f t="shared" si="45"/>
        <v>01</v>
      </c>
      <c r="C1009" s="57" t="str">
        <f t="shared" si="46"/>
        <v>25</v>
      </c>
      <c r="D1009" s="58" t="s">
        <v>1834</v>
      </c>
      <c r="E1009" s="55" t="s">
        <v>1835</v>
      </c>
      <c r="F1009" s="61"/>
    </row>
    <row r="1010" customHeight="1" spans="1:6">
      <c r="A1010" s="57" t="str">
        <f t="shared" si="47"/>
        <v>213</v>
      </c>
      <c r="B1010" s="57" t="str">
        <f t="shared" si="45"/>
        <v>01</v>
      </c>
      <c r="C1010" s="57" t="str">
        <f t="shared" si="46"/>
        <v>26</v>
      </c>
      <c r="D1010" s="58" t="s">
        <v>1836</v>
      </c>
      <c r="E1010" s="55" t="s">
        <v>1837</v>
      </c>
      <c r="F1010" s="61"/>
    </row>
    <row r="1011" customHeight="1" spans="1:6">
      <c r="A1011" s="57" t="str">
        <f t="shared" si="47"/>
        <v>213</v>
      </c>
      <c r="B1011" s="57" t="str">
        <f t="shared" si="45"/>
        <v>01</v>
      </c>
      <c r="C1011" s="57" t="str">
        <f t="shared" si="46"/>
        <v>35</v>
      </c>
      <c r="D1011" s="58" t="s">
        <v>1838</v>
      </c>
      <c r="E1011" s="55" t="s">
        <v>1839</v>
      </c>
      <c r="F1011" s="61"/>
    </row>
    <row r="1012" customHeight="1" spans="1:6">
      <c r="A1012" s="57" t="str">
        <f t="shared" si="47"/>
        <v>213</v>
      </c>
      <c r="B1012" s="57" t="str">
        <f t="shared" si="45"/>
        <v>01</v>
      </c>
      <c r="C1012" s="57" t="str">
        <f t="shared" si="46"/>
        <v>42</v>
      </c>
      <c r="D1012" s="58" t="s">
        <v>1840</v>
      </c>
      <c r="E1012" s="55" t="s">
        <v>1841</v>
      </c>
      <c r="F1012" s="61"/>
    </row>
    <row r="1013" customHeight="1" spans="1:6">
      <c r="A1013" s="57" t="str">
        <f t="shared" si="47"/>
        <v>213</v>
      </c>
      <c r="B1013" s="57" t="str">
        <f t="shared" si="45"/>
        <v>01</v>
      </c>
      <c r="C1013" s="57" t="str">
        <f t="shared" si="46"/>
        <v>48</v>
      </c>
      <c r="D1013" s="58" t="s">
        <v>1842</v>
      </c>
      <c r="E1013" s="55" t="s">
        <v>1843</v>
      </c>
      <c r="F1013" s="61"/>
    </row>
    <row r="1014" customHeight="1" spans="1:6">
      <c r="A1014" s="57" t="str">
        <f t="shared" si="47"/>
        <v>213</v>
      </c>
      <c r="B1014" s="57" t="str">
        <f t="shared" si="45"/>
        <v>01</v>
      </c>
      <c r="C1014" s="57" t="str">
        <f t="shared" si="46"/>
        <v>52</v>
      </c>
      <c r="D1014" s="58" t="s">
        <v>1844</v>
      </c>
      <c r="E1014" s="55" t="s">
        <v>1845</v>
      </c>
      <c r="F1014" s="61"/>
    </row>
    <row r="1015" customHeight="1" spans="1:6">
      <c r="A1015" s="57" t="str">
        <f t="shared" si="47"/>
        <v>213</v>
      </c>
      <c r="B1015" s="57" t="str">
        <f t="shared" si="45"/>
        <v>01</v>
      </c>
      <c r="C1015" s="57" t="str">
        <f t="shared" si="46"/>
        <v>53</v>
      </c>
      <c r="D1015" s="66">
        <v>2130153</v>
      </c>
      <c r="E1015" s="55" t="s">
        <v>1846</v>
      </c>
      <c r="F1015" s="61"/>
    </row>
    <row r="1016" customHeight="1" spans="1:6">
      <c r="A1016" s="57" t="str">
        <f t="shared" si="47"/>
        <v>213</v>
      </c>
      <c r="B1016" s="57" t="str">
        <f t="shared" si="45"/>
        <v>01</v>
      </c>
      <c r="C1016" s="57" t="str">
        <f t="shared" si="46"/>
        <v>99</v>
      </c>
      <c r="D1016" s="58" t="s">
        <v>1847</v>
      </c>
      <c r="E1016" s="55" t="s">
        <v>1848</v>
      </c>
      <c r="F1016" s="61"/>
    </row>
    <row r="1017" customHeight="1" spans="1:6">
      <c r="A1017" s="57" t="str">
        <f t="shared" si="47"/>
        <v>213</v>
      </c>
      <c r="B1017" s="57" t="str">
        <f t="shared" si="45"/>
        <v>02</v>
      </c>
      <c r="C1017" s="57" t="str">
        <f t="shared" si="46"/>
        <v/>
      </c>
      <c r="D1017" s="58" t="s">
        <v>1849</v>
      </c>
      <c r="E1017" s="55" t="s">
        <v>1850</v>
      </c>
      <c r="F1017" s="56">
        <v>2399.42</v>
      </c>
    </row>
    <row r="1018" customHeight="1" spans="1:6">
      <c r="A1018" s="57" t="str">
        <f t="shared" si="47"/>
        <v>213</v>
      </c>
      <c r="B1018" s="57" t="str">
        <f t="shared" si="45"/>
        <v>02</v>
      </c>
      <c r="C1018" s="57" t="str">
        <f t="shared" si="46"/>
        <v>01</v>
      </c>
      <c r="D1018" s="58" t="s">
        <v>1851</v>
      </c>
      <c r="E1018" s="55" t="s">
        <v>74</v>
      </c>
      <c r="F1018" s="56">
        <v>1051.46</v>
      </c>
    </row>
    <row r="1019" customHeight="1" spans="1:6">
      <c r="A1019" s="57" t="str">
        <f t="shared" si="47"/>
        <v>213</v>
      </c>
      <c r="B1019" s="57" t="str">
        <f t="shared" si="45"/>
        <v>02</v>
      </c>
      <c r="C1019" s="57" t="str">
        <f t="shared" si="46"/>
        <v>02</v>
      </c>
      <c r="D1019" s="58" t="s">
        <v>1852</v>
      </c>
      <c r="E1019" s="55" t="s">
        <v>185</v>
      </c>
      <c r="F1019" s="61"/>
    </row>
    <row r="1020" customHeight="1" spans="1:6">
      <c r="A1020" s="57" t="str">
        <f t="shared" si="47"/>
        <v>213</v>
      </c>
      <c r="B1020" s="57" t="str">
        <f t="shared" si="45"/>
        <v>02</v>
      </c>
      <c r="C1020" s="57" t="str">
        <f t="shared" si="46"/>
        <v>03</v>
      </c>
      <c r="D1020" s="58" t="s">
        <v>1853</v>
      </c>
      <c r="E1020" s="55" t="s">
        <v>78</v>
      </c>
      <c r="F1020" s="61"/>
    </row>
    <row r="1021" customHeight="1" spans="1:6">
      <c r="A1021" s="57" t="str">
        <f t="shared" si="47"/>
        <v>213</v>
      </c>
      <c r="B1021" s="57" t="str">
        <f t="shared" si="45"/>
        <v>02</v>
      </c>
      <c r="C1021" s="57" t="str">
        <f t="shared" si="46"/>
        <v>04</v>
      </c>
      <c r="D1021" s="58" t="s">
        <v>1854</v>
      </c>
      <c r="E1021" s="55" t="s">
        <v>1855</v>
      </c>
      <c r="F1021" s="56">
        <f>291.88+335.47</f>
        <v>627.35</v>
      </c>
    </row>
    <row r="1022" customHeight="1" spans="1:6">
      <c r="A1022" s="57" t="str">
        <f t="shared" si="47"/>
        <v>213</v>
      </c>
      <c r="B1022" s="57" t="str">
        <f t="shared" si="45"/>
        <v>02</v>
      </c>
      <c r="C1022" s="57" t="str">
        <f t="shared" si="46"/>
        <v>05</v>
      </c>
      <c r="D1022" s="58" t="s">
        <v>1856</v>
      </c>
      <c r="E1022" s="55" t="s">
        <v>1857</v>
      </c>
      <c r="F1022" s="61"/>
    </row>
    <row r="1023" customHeight="1" spans="1:6">
      <c r="A1023" s="57" t="str">
        <f t="shared" si="47"/>
        <v>213</v>
      </c>
      <c r="B1023" s="57" t="str">
        <f t="shared" si="45"/>
        <v>02</v>
      </c>
      <c r="C1023" s="57" t="str">
        <f t="shared" si="46"/>
        <v>06</v>
      </c>
      <c r="D1023" s="58" t="s">
        <v>1858</v>
      </c>
      <c r="E1023" s="55" t="s">
        <v>1859</v>
      </c>
      <c r="F1023" s="61"/>
    </row>
    <row r="1024" customHeight="1" spans="1:6">
      <c r="A1024" s="57" t="str">
        <f t="shared" si="47"/>
        <v>213</v>
      </c>
      <c r="B1024" s="57" t="str">
        <f t="shared" si="45"/>
        <v>02</v>
      </c>
      <c r="C1024" s="57" t="str">
        <f t="shared" si="46"/>
        <v>07</v>
      </c>
      <c r="D1024" s="58" t="s">
        <v>1860</v>
      </c>
      <c r="E1024" s="55" t="s">
        <v>1861</v>
      </c>
      <c r="F1024" s="61"/>
    </row>
    <row r="1025" customHeight="1" spans="1:6">
      <c r="A1025" s="57" t="str">
        <f t="shared" si="47"/>
        <v>213</v>
      </c>
      <c r="B1025" s="57" t="str">
        <f t="shared" si="45"/>
        <v>02</v>
      </c>
      <c r="C1025" s="57" t="str">
        <f t="shared" si="46"/>
        <v>09</v>
      </c>
      <c r="D1025" s="58" t="s">
        <v>1862</v>
      </c>
      <c r="E1025" s="55" t="s">
        <v>1863</v>
      </c>
      <c r="F1025" s="61"/>
    </row>
    <row r="1026" customHeight="1" spans="1:6">
      <c r="A1026" s="57" t="str">
        <f t="shared" si="47"/>
        <v>213</v>
      </c>
      <c r="B1026" s="57" t="str">
        <f t="shared" si="45"/>
        <v>02</v>
      </c>
      <c r="C1026" s="57" t="str">
        <f t="shared" si="46"/>
        <v>10</v>
      </c>
      <c r="D1026" s="58" t="s">
        <v>1864</v>
      </c>
      <c r="E1026" s="55" t="s">
        <v>1865</v>
      </c>
      <c r="F1026" s="61"/>
    </row>
    <row r="1027" customHeight="1" spans="1:6">
      <c r="A1027" s="57" t="str">
        <f t="shared" si="47"/>
        <v>213</v>
      </c>
      <c r="B1027" s="57" t="str">
        <f t="shared" si="45"/>
        <v>02</v>
      </c>
      <c r="C1027" s="57" t="str">
        <f t="shared" si="46"/>
        <v>11</v>
      </c>
      <c r="D1027" s="58" t="s">
        <v>1866</v>
      </c>
      <c r="E1027" s="55" t="s">
        <v>1867</v>
      </c>
      <c r="F1027" s="61"/>
    </row>
    <row r="1028" customHeight="1" spans="1:6">
      <c r="A1028" s="57" t="str">
        <f t="shared" si="47"/>
        <v>213</v>
      </c>
      <c r="B1028" s="57" t="str">
        <f t="shared" si="45"/>
        <v>02</v>
      </c>
      <c r="C1028" s="57" t="str">
        <f t="shared" si="46"/>
        <v>12</v>
      </c>
      <c r="D1028" s="58" t="s">
        <v>1868</v>
      </c>
      <c r="E1028" s="55" t="s">
        <v>1869</v>
      </c>
      <c r="F1028" s="56">
        <f>523.61+135</f>
        <v>658.61</v>
      </c>
    </row>
    <row r="1029" customHeight="1" spans="1:6">
      <c r="A1029" s="57" t="str">
        <f t="shared" si="47"/>
        <v>213</v>
      </c>
      <c r="B1029" s="57" t="str">
        <f t="shared" si="45"/>
        <v>02</v>
      </c>
      <c r="C1029" s="57" t="str">
        <f t="shared" si="46"/>
        <v>13</v>
      </c>
      <c r="D1029" s="58" t="s">
        <v>1870</v>
      </c>
      <c r="E1029" s="55" t="s">
        <v>1871</v>
      </c>
      <c r="F1029" s="61"/>
    </row>
    <row r="1030" customHeight="1" spans="1:6">
      <c r="A1030" s="57" t="str">
        <f t="shared" si="47"/>
        <v>213</v>
      </c>
      <c r="B1030" s="57" t="str">
        <f t="shared" si="45"/>
        <v>02</v>
      </c>
      <c r="C1030" s="57" t="str">
        <f t="shared" si="46"/>
        <v>17</v>
      </c>
      <c r="D1030" s="58" t="s">
        <v>1872</v>
      </c>
      <c r="E1030" s="55" t="s">
        <v>1873</v>
      </c>
      <c r="F1030" s="61"/>
    </row>
    <row r="1031" customHeight="1" spans="1:6">
      <c r="A1031" s="57" t="str">
        <f t="shared" si="47"/>
        <v>213</v>
      </c>
      <c r="B1031" s="57" t="str">
        <f t="shared" si="45"/>
        <v>02</v>
      </c>
      <c r="C1031" s="57" t="str">
        <f t="shared" si="46"/>
        <v>20</v>
      </c>
      <c r="D1031" s="58" t="s">
        <v>1874</v>
      </c>
      <c r="E1031" s="55" t="s">
        <v>1875</v>
      </c>
      <c r="F1031" s="61"/>
    </row>
    <row r="1032" customHeight="1" spans="1:6">
      <c r="A1032" s="57" t="str">
        <f t="shared" si="47"/>
        <v>213</v>
      </c>
      <c r="B1032" s="57" t="str">
        <f t="shared" ref="B1032:B1095" si="48">MID(D1032,4,2)</f>
        <v>02</v>
      </c>
      <c r="C1032" s="57" t="str">
        <f t="shared" ref="C1032:C1095" si="49">MID(D1032,6,2)</f>
        <v>21</v>
      </c>
      <c r="D1032" s="58" t="s">
        <v>1876</v>
      </c>
      <c r="E1032" s="55" t="s">
        <v>1877</v>
      </c>
      <c r="F1032" s="61"/>
    </row>
    <row r="1033" customHeight="1" spans="1:6">
      <c r="A1033" s="57" t="str">
        <f t="shared" si="47"/>
        <v>213</v>
      </c>
      <c r="B1033" s="57" t="str">
        <f t="shared" si="48"/>
        <v>02</v>
      </c>
      <c r="C1033" s="57" t="str">
        <f t="shared" si="49"/>
        <v>23</v>
      </c>
      <c r="D1033" s="58" t="s">
        <v>1878</v>
      </c>
      <c r="E1033" s="55" t="s">
        <v>1879</v>
      </c>
      <c r="F1033" s="61"/>
    </row>
    <row r="1034" customHeight="1" spans="1:6">
      <c r="A1034" s="57" t="str">
        <f t="shared" ref="A1034:A1097" si="50">MID(D1034,1,3)</f>
        <v>213</v>
      </c>
      <c r="B1034" s="57" t="str">
        <f t="shared" si="48"/>
        <v>02</v>
      </c>
      <c r="C1034" s="57" t="str">
        <f t="shared" si="49"/>
        <v>26</v>
      </c>
      <c r="D1034" s="58" t="s">
        <v>1880</v>
      </c>
      <c r="E1034" s="55" t="s">
        <v>1881</v>
      </c>
      <c r="F1034" s="61"/>
    </row>
    <row r="1035" customHeight="1" spans="1:6">
      <c r="A1035" s="57" t="str">
        <f t="shared" si="50"/>
        <v>213</v>
      </c>
      <c r="B1035" s="57" t="str">
        <f t="shared" si="48"/>
        <v>02</v>
      </c>
      <c r="C1035" s="57" t="str">
        <f t="shared" si="49"/>
        <v>27</v>
      </c>
      <c r="D1035" s="58" t="s">
        <v>1882</v>
      </c>
      <c r="E1035" s="55" t="s">
        <v>1883</v>
      </c>
      <c r="F1035" s="61"/>
    </row>
    <row r="1036" customHeight="1" spans="1:6">
      <c r="A1036" s="57" t="str">
        <f t="shared" si="50"/>
        <v>213</v>
      </c>
      <c r="B1036" s="57" t="str">
        <f t="shared" si="48"/>
        <v>02</v>
      </c>
      <c r="C1036" s="57" t="str">
        <f t="shared" si="49"/>
        <v>32</v>
      </c>
      <c r="D1036" s="58" t="s">
        <v>1884</v>
      </c>
      <c r="E1036" s="55" t="s">
        <v>1885</v>
      </c>
      <c r="F1036" s="61"/>
    </row>
    <row r="1037" customHeight="1" spans="1:6">
      <c r="A1037" s="57" t="str">
        <f t="shared" si="50"/>
        <v>213</v>
      </c>
      <c r="B1037" s="57" t="str">
        <f t="shared" si="48"/>
        <v>02</v>
      </c>
      <c r="C1037" s="57" t="str">
        <f t="shared" si="49"/>
        <v>34</v>
      </c>
      <c r="D1037" s="58" t="s">
        <v>1886</v>
      </c>
      <c r="E1037" s="55" t="s">
        <v>1887</v>
      </c>
      <c r="F1037" s="61"/>
    </row>
    <row r="1038" customHeight="1" spans="1:6">
      <c r="A1038" s="57" t="str">
        <f t="shared" si="50"/>
        <v>213</v>
      </c>
      <c r="B1038" s="57" t="str">
        <f t="shared" si="48"/>
        <v>02</v>
      </c>
      <c r="C1038" s="57" t="str">
        <f t="shared" si="49"/>
        <v>35</v>
      </c>
      <c r="D1038" s="58" t="s">
        <v>1888</v>
      </c>
      <c r="E1038" s="55" t="s">
        <v>1889</v>
      </c>
      <c r="F1038" s="61"/>
    </row>
    <row r="1039" customHeight="1" spans="1:6">
      <c r="A1039" s="57" t="str">
        <f t="shared" si="50"/>
        <v>213</v>
      </c>
      <c r="B1039" s="57" t="str">
        <f t="shared" si="48"/>
        <v>02</v>
      </c>
      <c r="C1039" s="57" t="str">
        <f t="shared" si="49"/>
        <v>36</v>
      </c>
      <c r="D1039" s="58" t="s">
        <v>1890</v>
      </c>
      <c r="E1039" s="55" t="s">
        <v>1891</v>
      </c>
      <c r="F1039" s="61"/>
    </row>
    <row r="1040" customHeight="1" spans="1:6">
      <c r="A1040" s="57" t="str">
        <f t="shared" si="50"/>
        <v>213</v>
      </c>
      <c r="B1040" s="57" t="str">
        <f t="shared" si="48"/>
        <v>02</v>
      </c>
      <c r="C1040" s="57" t="str">
        <f t="shared" si="49"/>
        <v>37</v>
      </c>
      <c r="D1040" s="58" t="s">
        <v>1892</v>
      </c>
      <c r="E1040" s="55" t="s">
        <v>1821</v>
      </c>
      <c r="F1040" s="61"/>
    </row>
    <row r="1041" customHeight="1" spans="1:6">
      <c r="A1041" s="57" t="str">
        <f t="shared" si="50"/>
        <v>213</v>
      </c>
      <c r="B1041" s="57" t="str">
        <f t="shared" si="48"/>
        <v>02</v>
      </c>
      <c r="C1041" s="57" t="str">
        <f t="shared" si="49"/>
        <v>99</v>
      </c>
      <c r="D1041" s="58" t="s">
        <v>1893</v>
      </c>
      <c r="E1041" s="55" t="s">
        <v>1894</v>
      </c>
      <c r="F1041" s="56">
        <v>62</v>
      </c>
    </row>
    <row r="1042" customHeight="1" spans="1:6">
      <c r="A1042" s="57" t="str">
        <f t="shared" si="50"/>
        <v>213</v>
      </c>
      <c r="B1042" s="57" t="str">
        <f t="shared" si="48"/>
        <v>03</v>
      </c>
      <c r="C1042" s="57" t="str">
        <f t="shared" si="49"/>
        <v/>
      </c>
      <c r="D1042" s="58" t="s">
        <v>1895</v>
      </c>
      <c r="E1042" s="55" t="s">
        <v>1896</v>
      </c>
      <c r="F1042" s="56">
        <v>4578.65</v>
      </c>
    </row>
    <row r="1043" customHeight="1" spans="1:6">
      <c r="A1043" s="57" t="str">
        <f t="shared" si="50"/>
        <v>213</v>
      </c>
      <c r="B1043" s="57" t="str">
        <f t="shared" si="48"/>
        <v>03</v>
      </c>
      <c r="C1043" s="57" t="str">
        <f t="shared" si="49"/>
        <v>01</v>
      </c>
      <c r="D1043" s="58" t="s">
        <v>1897</v>
      </c>
      <c r="E1043" s="55" t="s">
        <v>74</v>
      </c>
      <c r="F1043" s="56">
        <v>1324.24</v>
      </c>
    </row>
    <row r="1044" customHeight="1" spans="1:6">
      <c r="A1044" s="57" t="str">
        <f t="shared" si="50"/>
        <v>213</v>
      </c>
      <c r="B1044" s="57" t="str">
        <f t="shared" si="48"/>
        <v>03</v>
      </c>
      <c r="C1044" s="57" t="str">
        <f t="shared" si="49"/>
        <v>02</v>
      </c>
      <c r="D1044" s="58" t="s">
        <v>1898</v>
      </c>
      <c r="E1044" s="55" t="s">
        <v>185</v>
      </c>
      <c r="F1044" s="65"/>
    </row>
    <row r="1045" customHeight="1" spans="1:6">
      <c r="A1045" s="57" t="str">
        <f t="shared" si="50"/>
        <v>213</v>
      </c>
      <c r="B1045" s="57" t="str">
        <f t="shared" si="48"/>
        <v>03</v>
      </c>
      <c r="C1045" s="57" t="str">
        <f t="shared" si="49"/>
        <v>03</v>
      </c>
      <c r="D1045" s="58" t="s">
        <v>1899</v>
      </c>
      <c r="E1045" s="55" t="s">
        <v>78</v>
      </c>
      <c r="F1045" s="61"/>
    </row>
    <row r="1046" customHeight="1" spans="1:6">
      <c r="A1046" s="57" t="str">
        <f t="shared" si="50"/>
        <v>213</v>
      </c>
      <c r="B1046" s="57" t="str">
        <f t="shared" si="48"/>
        <v>03</v>
      </c>
      <c r="C1046" s="57" t="str">
        <f t="shared" si="49"/>
        <v>04</v>
      </c>
      <c r="D1046" s="58" t="s">
        <v>1900</v>
      </c>
      <c r="E1046" s="55" t="s">
        <v>1901</v>
      </c>
      <c r="F1046" s="61"/>
    </row>
    <row r="1047" customHeight="1" spans="1:6">
      <c r="A1047" s="57" t="str">
        <f t="shared" si="50"/>
        <v>213</v>
      </c>
      <c r="B1047" s="57" t="str">
        <f t="shared" si="48"/>
        <v>03</v>
      </c>
      <c r="C1047" s="57" t="str">
        <f t="shared" si="49"/>
        <v>05</v>
      </c>
      <c r="D1047" s="58" t="s">
        <v>1902</v>
      </c>
      <c r="E1047" s="55" t="s">
        <v>1903</v>
      </c>
      <c r="F1047" s="61"/>
    </row>
    <row r="1048" customHeight="1" spans="1:6">
      <c r="A1048" s="57" t="str">
        <f t="shared" si="50"/>
        <v>213</v>
      </c>
      <c r="B1048" s="57" t="str">
        <f t="shared" si="48"/>
        <v>03</v>
      </c>
      <c r="C1048" s="57" t="str">
        <f t="shared" si="49"/>
        <v>06</v>
      </c>
      <c r="D1048" s="58" t="s">
        <v>1904</v>
      </c>
      <c r="E1048" s="55" t="s">
        <v>1905</v>
      </c>
      <c r="F1048" s="61"/>
    </row>
    <row r="1049" customHeight="1" spans="1:6">
      <c r="A1049" s="57" t="str">
        <f t="shared" si="50"/>
        <v>213</v>
      </c>
      <c r="B1049" s="57" t="str">
        <f t="shared" si="48"/>
        <v>03</v>
      </c>
      <c r="C1049" s="57" t="str">
        <f t="shared" si="49"/>
        <v>07</v>
      </c>
      <c r="D1049" s="58" t="s">
        <v>1906</v>
      </c>
      <c r="E1049" s="55" t="s">
        <v>1907</v>
      </c>
      <c r="F1049" s="61"/>
    </row>
    <row r="1050" customHeight="1" spans="1:6">
      <c r="A1050" s="57" t="str">
        <f t="shared" si="50"/>
        <v>213</v>
      </c>
      <c r="B1050" s="57" t="str">
        <f t="shared" si="48"/>
        <v>03</v>
      </c>
      <c r="C1050" s="57" t="str">
        <f t="shared" si="49"/>
        <v>08</v>
      </c>
      <c r="D1050" s="58" t="s">
        <v>1908</v>
      </c>
      <c r="E1050" s="55" t="s">
        <v>1909</v>
      </c>
      <c r="F1050" s="61"/>
    </row>
    <row r="1051" customHeight="1" spans="1:6">
      <c r="A1051" s="57" t="str">
        <f t="shared" si="50"/>
        <v>213</v>
      </c>
      <c r="B1051" s="57" t="str">
        <f t="shared" si="48"/>
        <v>03</v>
      </c>
      <c r="C1051" s="57" t="str">
        <f t="shared" si="49"/>
        <v>09</v>
      </c>
      <c r="D1051" s="58" t="s">
        <v>1910</v>
      </c>
      <c r="E1051" s="55" t="s">
        <v>1911</v>
      </c>
      <c r="F1051" s="61"/>
    </row>
    <row r="1052" customHeight="1" spans="1:6">
      <c r="A1052" s="57" t="str">
        <f t="shared" si="50"/>
        <v>213</v>
      </c>
      <c r="B1052" s="57" t="str">
        <f t="shared" si="48"/>
        <v>03</v>
      </c>
      <c r="C1052" s="57" t="str">
        <f t="shared" si="49"/>
        <v>10</v>
      </c>
      <c r="D1052" s="58" t="s">
        <v>1912</v>
      </c>
      <c r="E1052" s="55" t="s">
        <v>1913</v>
      </c>
      <c r="F1052" s="61"/>
    </row>
    <row r="1053" customHeight="1" spans="1:6">
      <c r="A1053" s="57" t="str">
        <f t="shared" si="50"/>
        <v>213</v>
      </c>
      <c r="B1053" s="57" t="str">
        <f t="shared" si="48"/>
        <v>03</v>
      </c>
      <c r="C1053" s="57" t="str">
        <f t="shared" si="49"/>
        <v>11</v>
      </c>
      <c r="D1053" s="58" t="s">
        <v>1914</v>
      </c>
      <c r="E1053" s="55" t="s">
        <v>1915</v>
      </c>
      <c r="F1053" s="61"/>
    </row>
    <row r="1054" customHeight="1" spans="1:6">
      <c r="A1054" s="57" t="str">
        <f t="shared" si="50"/>
        <v>213</v>
      </c>
      <c r="B1054" s="57" t="str">
        <f t="shared" si="48"/>
        <v>03</v>
      </c>
      <c r="C1054" s="57" t="str">
        <f t="shared" si="49"/>
        <v>12</v>
      </c>
      <c r="D1054" s="58" t="s">
        <v>1916</v>
      </c>
      <c r="E1054" s="55" t="s">
        <v>1917</v>
      </c>
      <c r="F1054" s="61"/>
    </row>
    <row r="1055" customHeight="1" spans="1:6">
      <c r="A1055" s="57" t="str">
        <f t="shared" si="50"/>
        <v>213</v>
      </c>
      <c r="B1055" s="57" t="str">
        <f t="shared" si="48"/>
        <v>03</v>
      </c>
      <c r="C1055" s="57" t="str">
        <f t="shared" si="49"/>
        <v>13</v>
      </c>
      <c r="D1055" s="58" t="s">
        <v>1918</v>
      </c>
      <c r="E1055" s="55" t="s">
        <v>1919</v>
      </c>
      <c r="F1055" s="61"/>
    </row>
    <row r="1056" customHeight="1" spans="1:6">
      <c r="A1056" s="57" t="str">
        <f t="shared" si="50"/>
        <v>213</v>
      </c>
      <c r="B1056" s="57" t="str">
        <f t="shared" si="48"/>
        <v>03</v>
      </c>
      <c r="C1056" s="57" t="str">
        <f t="shared" si="49"/>
        <v>14</v>
      </c>
      <c r="D1056" s="58" t="s">
        <v>1920</v>
      </c>
      <c r="E1056" s="55" t="s">
        <v>1921</v>
      </c>
      <c r="F1056" s="56">
        <v>161.47</v>
      </c>
    </row>
    <row r="1057" customHeight="1" spans="1:6">
      <c r="A1057" s="57" t="str">
        <f t="shared" si="50"/>
        <v>213</v>
      </c>
      <c r="B1057" s="57" t="str">
        <f t="shared" si="48"/>
        <v>03</v>
      </c>
      <c r="C1057" s="57" t="str">
        <f t="shared" si="49"/>
        <v>15</v>
      </c>
      <c r="D1057" s="58" t="s">
        <v>1922</v>
      </c>
      <c r="E1057" s="55" t="s">
        <v>1923</v>
      </c>
      <c r="F1057" s="61"/>
    </row>
    <row r="1058" customHeight="1" spans="1:6">
      <c r="A1058" s="57" t="str">
        <f t="shared" si="50"/>
        <v>213</v>
      </c>
      <c r="B1058" s="57" t="str">
        <f t="shared" si="48"/>
        <v>03</v>
      </c>
      <c r="C1058" s="57" t="str">
        <f t="shared" si="49"/>
        <v>16</v>
      </c>
      <c r="D1058" s="58" t="s">
        <v>1924</v>
      </c>
      <c r="E1058" s="55" t="s">
        <v>1925</v>
      </c>
      <c r="F1058" s="61"/>
    </row>
    <row r="1059" customHeight="1" spans="1:6">
      <c r="A1059" s="57" t="str">
        <f t="shared" si="50"/>
        <v>213</v>
      </c>
      <c r="B1059" s="57" t="str">
        <f t="shared" si="48"/>
        <v>03</v>
      </c>
      <c r="C1059" s="57" t="str">
        <f t="shared" si="49"/>
        <v>17</v>
      </c>
      <c r="D1059" s="58" t="s">
        <v>1926</v>
      </c>
      <c r="E1059" s="55" t="s">
        <v>1927</v>
      </c>
      <c r="F1059" s="61"/>
    </row>
    <row r="1060" customHeight="1" spans="1:6">
      <c r="A1060" s="57" t="str">
        <f t="shared" si="50"/>
        <v>213</v>
      </c>
      <c r="B1060" s="57" t="str">
        <f t="shared" si="48"/>
        <v>03</v>
      </c>
      <c r="C1060" s="57" t="str">
        <f t="shared" si="49"/>
        <v>18</v>
      </c>
      <c r="D1060" s="58" t="s">
        <v>1928</v>
      </c>
      <c r="E1060" s="55" t="s">
        <v>1929</v>
      </c>
      <c r="F1060" s="61"/>
    </row>
    <row r="1061" customHeight="1" spans="1:6">
      <c r="A1061" s="57" t="str">
        <f t="shared" si="50"/>
        <v>213</v>
      </c>
      <c r="B1061" s="57" t="str">
        <f t="shared" si="48"/>
        <v>03</v>
      </c>
      <c r="C1061" s="57" t="str">
        <f t="shared" si="49"/>
        <v>19</v>
      </c>
      <c r="D1061" s="58" t="s">
        <v>1930</v>
      </c>
      <c r="E1061" s="55" t="s">
        <v>1931</v>
      </c>
      <c r="F1061" s="61"/>
    </row>
    <row r="1062" customHeight="1" spans="1:6">
      <c r="A1062" s="57" t="str">
        <f t="shared" si="50"/>
        <v>213</v>
      </c>
      <c r="B1062" s="57" t="str">
        <f t="shared" si="48"/>
        <v>03</v>
      </c>
      <c r="C1062" s="57" t="str">
        <f t="shared" si="49"/>
        <v>21</v>
      </c>
      <c r="D1062" s="58" t="s">
        <v>1932</v>
      </c>
      <c r="E1062" s="55" t="s">
        <v>1933</v>
      </c>
      <c r="F1062" s="61"/>
    </row>
    <row r="1063" customHeight="1" spans="1:6">
      <c r="A1063" s="57" t="str">
        <f t="shared" si="50"/>
        <v>213</v>
      </c>
      <c r="B1063" s="57" t="str">
        <f t="shared" si="48"/>
        <v>03</v>
      </c>
      <c r="C1063" s="57" t="str">
        <f t="shared" si="49"/>
        <v>22</v>
      </c>
      <c r="D1063" s="58" t="s">
        <v>1934</v>
      </c>
      <c r="E1063" s="55" t="s">
        <v>1935</v>
      </c>
      <c r="F1063" s="61"/>
    </row>
    <row r="1064" customHeight="1" spans="1:6">
      <c r="A1064" s="57" t="str">
        <f t="shared" si="50"/>
        <v>213</v>
      </c>
      <c r="B1064" s="57" t="str">
        <f t="shared" si="48"/>
        <v>03</v>
      </c>
      <c r="C1064" s="57" t="str">
        <f t="shared" si="49"/>
        <v>33</v>
      </c>
      <c r="D1064" s="58" t="s">
        <v>1936</v>
      </c>
      <c r="E1064" s="55" t="s">
        <v>1879</v>
      </c>
      <c r="F1064" s="61"/>
    </row>
    <row r="1065" customHeight="1" spans="1:6">
      <c r="A1065" s="57" t="str">
        <f t="shared" si="50"/>
        <v>213</v>
      </c>
      <c r="B1065" s="57" t="str">
        <f t="shared" si="48"/>
        <v>03</v>
      </c>
      <c r="C1065" s="57" t="str">
        <f t="shared" si="49"/>
        <v>34</v>
      </c>
      <c r="D1065" s="58" t="s">
        <v>1937</v>
      </c>
      <c r="E1065" s="55" t="s">
        <v>1938</v>
      </c>
      <c r="F1065" s="61"/>
    </row>
    <row r="1066" customHeight="1" spans="1:6">
      <c r="A1066" s="57" t="str">
        <f t="shared" si="50"/>
        <v>213</v>
      </c>
      <c r="B1066" s="57" t="str">
        <f t="shared" si="48"/>
        <v>03</v>
      </c>
      <c r="C1066" s="57" t="str">
        <f t="shared" si="49"/>
        <v>35</v>
      </c>
      <c r="D1066" s="58" t="s">
        <v>1939</v>
      </c>
      <c r="E1066" s="55" t="s">
        <v>1940</v>
      </c>
      <c r="F1066" s="61"/>
    </row>
    <row r="1067" customHeight="1" spans="1:6">
      <c r="A1067" s="57" t="str">
        <f t="shared" si="50"/>
        <v>213</v>
      </c>
      <c r="B1067" s="57" t="str">
        <f t="shared" si="48"/>
        <v>03</v>
      </c>
      <c r="C1067" s="57" t="str">
        <f t="shared" si="49"/>
        <v>36</v>
      </c>
      <c r="D1067" s="66">
        <v>2130336</v>
      </c>
      <c r="E1067" s="59" t="s">
        <v>1941</v>
      </c>
      <c r="F1067" s="61"/>
    </row>
    <row r="1068" customHeight="1" spans="1:6">
      <c r="A1068" s="57" t="str">
        <f t="shared" si="50"/>
        <v>213</v>
      </c>
      <c r="B1068" s="57" t="str">
        <f t="shared" si="48"/>
        <v>03</v>
      </c>
      <c r="C1068" s="57" t="str">
        <f t="shared" si="49"/>
        <v>37</v>
      </c>
      <c r="D1068" s="66">
        <v>2130337</v>
      </c>
      <c r="E1068" s="55" t="s">
        <v>1942</v>
      </c>
      <c r="F1068" s="61"/>
    </row>
    <row r="1069" customHeight="1" spans="1:6">
      <c r="A1069" s="57" t="str">
        <f t="shared" si="50"/>
        <v>213</v>
      </c>
      <c r="B1069" s="57" t="str">
        <f t="shared" si="48"/>
        <v>03</v>
      </c>
      <c r="C1069" s="57" t="str">
        <f t="shared" si="49"/>
        <v>99</v>
      </c>
      <c r="D1069" s="66">
        <v>2130399</v>
      </c>
      <c r="E1069" s="55" t="s">
        <v>1943</v>
      </c>
      <c r="F1069" s="56">
        <f>423.96+141.47+313.39+96.47+196+509.75+601.9+310+500</f>
        <v>3092.94</v>
      </c>
    </row>
    <row r="1070" customHeight="1" spans="1:6">
      <c r="A1070" s="57" t="str">
        <f t="shared" si="50"/>
        <v>213</v>
      </c>
      <c r="B1070" s="57" t="str">
        <f t="shared" si="48"/>
        <v>05</v>
      </c>
      <c r="C1070" s="57" t="str">
        <f t="shared" si="49"/>
        <v/>
      </c>
      <c r="D1070" s="58" t="s">
        <v>1944</v>
      </c>
      <c r="E1070" s="55" t="s">
        <v>1945</v>
      </c>
      <c r="F1070" s="56">
        <v>5092.5</v>
      </c>
    </row>
    <row r="1071" customHeight="1" spans="1:6">
      <c r="A1071" s="57" t="str">
        <f t="shared" si="50"/>
        <v>213</v>
      </c>
      <c r="B1071" s="57" t="str">
        <f t="shared" si="48"/>
        <v>05</v>
      </c>
      <c r="C1071" s="57" t="str">
        <f t="shared" si="49"/>
        <v>01</v>
      </c>
      <c r="D1071" s="58" t="s">
        <v>1946</v>
      </c>
      <c r="E1071" s="55" t="s">
        <v>74</v>
      </c>
      <c r="F1071" s="56">
        <v>342.5</v>
      </c>
    </row>
    <row r="1072" customHeight="1" spans="1:6">
      <c r="A1072" s="57" t="str">
        <f t="shared" si="50"/>
        <v>213</v>
      </c>
      <c r="B1072" s="57" t="str">
        <f t="shared" si="48"/>
        <v>05</v>
      </c>
      <c r="C1072" s="57" t="str">
        <f t="shared" si="49"/>
        <v>02</v>
      </c>
      <c r="D1072" s="58" t="s">
        <v>1947</v>
      </c>
      <c r="E1072" s="55" t="s">
        <v>76</v>
      </c>
      <c r="F1072" s="61"/>
    </row>
    <row r="1073" customHeight="1" spans="1:6">
      <c r="A1073" s="57" t="str">
        <f t="shared" si="50"/>
        <v>213</v>
      </c>
      <c r="B1073" s="57" t="str">
        <f t="shared" si="48"/>
        <v>05</v>
      </c>
      <c r="C1073" s="57" t="str">
        <f t="shared" si="49"/>
        <v>03</v>
      </c>
      <c r="D1073" s="58" t="s">
        <v>1948</v>
      </c>
      <c r="E1073" s="55" t="s">
        <v>78</v>
      </c>
      <c r="F1073" s="61"/>
    </row>
    <row r="1074" customHeight="1" spans="1:6">
      <c r="A1074" s="57" t="str">
        <f t="shared" si="50"/>
        <v>213</v>
      </c>
      <c r="B1074" s="57" t="str">
        <f t="shared" si="48"/>
        <v>05</v>
      </c>
      <c r="C1074" s="57" t="str">
        <f t="shared" si="49"/>
        <v>04</v>
      </c>
      <c r="D1074" s="58" t="s">
        <v>1949</v>
      </c>
      <c r="E1074" s="55" t="s">
        <v>1950</v>
      </c>
      <c r="F1074" s="61"/>
    </row>
    <row r="1075" customHeight="1" spans="1:6">
      <c r="A1075" s="57" t="str">
        <f t="shared" si="50"/>
        <v>213</v>
      </c>
      <c r="B1075" s="57" t="str">
        <f t="shared" si="48"/>
        <v>05</v>
      </c>
      <c r="C1075" s="57" t="str">
        <f t="shared" si="49"/>
        <v>05</v>
      </c>
      <c r="D1075" s="58" t="s">
        <v>1951</v>
      </c>
      <c r="E1075" s="55" t="s">
        <v>1952</v>
      </c>
      <c r="F1075" s="61"/>
    </row>
    <row r="1076" customHeight="1" spans="1:6">
      <c r="A1076" s="57" t="str">
        <f t="shared" si="50"/>
        <v>213</v>
      </c>
      <c r="B1076" s="57" t="str">
        <f t="shared" si="48"/>
        <v>05</v>
      </c>
      <c r="C1076" s="57" t="str">
        <f t="shared" si="49"/>
        <v>06</v>
      </c>
      <c r="D1076" s="58" t="s">
        <v>1953</v>
      </c>
      <c r="E1076" s="55" t="s">
        <v>1954</v>
      </c>
      <c r="F1076" s="61"/>
    </row>
    <row r="1077" customHeight="1" spans="1:6">
      <c r="A1077" s="57" t="str">
        <f t="shared" si="50"/>
        <v>213</v>
      </c>
      <c r="B1077" s="57" t="str">
        <f t="shared" si="48"/>
        <v>05</v>
      </c>
      <c r="C1077" s="57" t="str">
        <f t="shared" si="49"/>
        <v>07</v>
      </c>
      <c r="D1077" s="58" t="s">
        <v>1955</v>
      </c>
      <c r="E1077" s="55" t="s">
        <v>1956</v>
      </c>
      <c r="F1077" s="61"/>
    </row>
    <row r="1078" customHeight="1" spans="1:6">
      <c r="A1078" s="57" t="str">
        <f t="shared" si="50"/>
        <v>213</v>
      </c>
      <c r="B1078" s="57" t="str">
        <f t="shared" si="48"/>
        <v>05</v>
      </c>
      <c r="C1078" s="57" t="str">
        <f t="shared" si="49"/>
        <v>08</v>
      </c>
      <c r="D1078" s="58" t="s">
        <v>1957</v>
      </c>
      <c r="E1078" s="55" t="s">
        <v>1958</v>
      </c>
      <c r="F1078" s="61"/>
    </row>
    <row r="1079" customHeight="1" spans="1:6">
      <c r="A1079" s="57" t="str">
        <f t="shared" si="50"/>
        <v>213</v>
      </c>
      <c r="B1079" s="57" t="str">
        <f t="shared" si="48"/>
        <v>05</v>
      </c>
      <c r="C1079" s="57" t="str">
        <f t="shared" si="49"/>
        <v>50</v>
      </c>
      <c r="D1079" s="58" t="s">
        <v>1959</v>
      </c>
      <c r="E1079" s="55" t="s">
        <v>1960</v>
      </c>
      <c r="F1079" s="61"/>
    </row>
    <row r="1080" customHeight="1" spans="1:6">
      <c r="A1080" s="57" t="str">
        <f t="shared" si="50"/>
        <v>213</v>
      </c>
      <c r="B1080" s="57" t="str">
        <f t="shared" si="48"/>
        <v>05</v>
      </c>
      <c r="C1080" s="57" t="str">
        <f t="shared" si="49"/>
        <v>99</v>
      </c>
      <c r="D1080" s="58" t="s">
        <v>1961</v>
      </c>
      <c r="E1080" s="55" t="s">
        <v>1962</v>
      </c>
      <c r="F1080" s="56">
        <v>4750</v>
      </c>
    </row>
    <row r="1081" customHeight="1" spans="1:6">
      <c r="A1081" s="57" t="str">
        <f t="shared" si="50"/>
        <v>213</v>
      </c>
      <c r="B1081" s="57" t="str">
        <f t="shared" si="48"/>
        <v>06</v>
      </c>
      <c r="C1081" s="57" t="str">
        <f t="shared" si="49"/>
        <v/>
      </c>
      <c r="D1081" s="62" t="s">
        <v>1963</v>
      </c>
      <c r="E1081" s="63" t="s">
        <v>1964</v>
      </c>
      <c r="F1081" s="64"/>
    </row>
    <row r="1082" customHeight="1" spans="1:6">
      <c r="A1082" s="57" t="str">
        <f t="shared" si="50"/>
        <v>213</v>
      </c>
      <c r="B1082" s="57" t="str">
        <f t="shared" si="48"/>
        <v>06</v>
      </c>
      <c r="C1082" s="57" t="str">
        <f t="shared" si="49"/>
        <v>01</v>
      </c>
      <c r="D1082" s="58" t="s">
        <v>1965</v>
      </c>
      <c r="E1082" s="55" t="s">
        <v>878</v>
      </c>
      <c r="F1082" s="61"/>
    </row>
    <row r="1083" customHeight="1" spans="1:6">
      <c r="A1083" s="57" t="str">
        <f t="shared" si="50"/>
        <v>213</v>
      </c>
      <c r="B1083" s="57" t="str">
        <f t="shared" si="48"/>
        <v>06</v>
      </c>
      <c r="C1083" s="57" t="str">
        <f t="shared" si="49"/>
        <v>02</v>
      </c>
      <c r="D1083" s="58" t="s">
        <v>1966</v>
      </c>
      <c r="E1083" s="55" t="s">
        <v>1967</v>
      </c>
      <c r="F1083" s="61"/>
    </row>
    <row r="1084" customHeight="1" spans="1:6">
      <c r="A1084" s="57" t="str">
        <f t="shared" si="50"/>
        <v>213</v>
      </c>
      <c r="B1084" s="57" t="str">
        <f t="shared" si="48"/>
        <v>06</v>
      </c>
      <c r="C1084" s="57" t="str">
        <f t="shared" si="49"/>
        <v>03</v>
      </c>
      <c r="D1084" s="58" t="s">
        <v>1968</v>
      </c>
      <c r="E1084" s="55" t="s">
        <v>1969</v>
      </c>
      <c r="F1084" s="61"/>
    </row>
    <row r="1085" customHeight="1" spans="1:6">
      <c r="A1085" s="57" t="str">
        <f t="shared" si="50"/>
        <v>213</v>
      </c>
      <c r="B1085" s="57" t="str">
        <f t="shared" si="48"/>
        <v>06</v>
      </c>
      <c r="C1085" s="57" t="str">
        <f t="shared" si="49"/>
        <v>04</v>
      </c>
      <c r="D1085" s="58" t="s">
        <v>1970</v>
      </c>
      <c r="E1085" s="55" t="s">
        <v>1971</v>
      </c>
      <c r="F1085" s="61"/>
    </row>
    <row r="1086" customHeight="1" spans="1:6">
      <c r="A1086" s="57" t="str">
        <f t="shared" si="50"/>
        <v>213</v>
      </c>
      <c r="B1086" s="57" t="str">
        <f t="shared" si="48"/>
        <v>06</v>
      </c>
      <c r="C1086" s="57" t="str">
        <f t="shared" si="49"/>
        <v>99</v>
      </c>
      <c r="D1086" s="58" t="s">
        <v>1972</v>
      </c>
      <c r="E1086" s="55" t="s">
        <v>1973</v>
      </c>
      <c r="F1086" s="61"/>
    </row>
    <row r="1087" customHeight="1" spans="1:6">
      <c r="A1087" s="57" t="str">
        <f t="shared" si="50"/>
        <v>213</v>
      </c>
      <c r="B1087" s="57" t="str">
        <f t="shared" si="48"/>
        <v>07</v>
      </c>
      <c r="C1087" s="57" t="str">
        <f t="shared" si="49"/>
        <v/>
      </c>
      <c r="D1087" s="58" t="s">
        <v>1974</v>
      </c>
      <c r="E1087" s="55" t="s">
        <v>1975</v>
      </c>
      <c r="F1087" s="56">
        <v>8504</v>
      </c>
    </row>
    <row r="1088" customHeight="1" spans="1:6">
      <c r="A1088" s="57" t="str">
        <f t="shared" si="50"/>
        <v>213</v>
      </c>
      <c r="B1088" s="57" t="str">
        <f t="shared" si="48"/>
        <v>07</v>
      </c>
      <c r="C1088" s="57" t="str">
        <f t="shared" si="49"/>
        <v>01</v>
      </c>
      <c r="D1088" s="58" t="s">
        <v>1976</v>
      </c>
      <c r="E1088" s="55" t="s">
        <v>1977</v>
      </c>
      <c r="F1088" s="56">
        <v>632</v>
      </c>
    </row>
    <row r="1089" customHeight="1" spans="1:6">
      <c r="A1089" s="57" t="str">
        <f t="shared" si="50"/>
        <v>213</v>
      </c>
      <c r="B1089" s="57" t="str">
        <f t="shared" si="48"/>
        <v>07</v>
      </c>
      <c r="C1089" s="57" t="str">
        <f t="shared" si="49"/>
        <v>04</v>
      </c>
      <c r="D1089" s="58" t="s">
        <v>1978</v>
      </c>
      <c r="E1089" s="55" t="s">
        <v>1979</v>
      </c>
      <c r="F1089" s="61"/>
    </row>
    <row r="1090" customHeight="1" spans="1:6">
      <c r="A1090" s="57" t="str">
        <f t="shared" si="50"/>
        <v>213</v>
      </c>
      <c r="B1090" s="57" t="str">
        <f t="shared" si="48"/>
        <v>07</v>
      </c>
      <c r="C1090" s="57" t="str">
        <f t="shared" si="49"/>
        <v>05</v>
      </c>
      <c r="D1090" s="58" t="s">
        <v>1980</v>
      </c>
      <c r="E1090" s="55" t="s">
        <v>1981</v>
      </c>
      <c r="F1090" s="56">
        <v>6100</v>
      </c>
    </row>
    <row r="1091" customHeight="1" spans="1:6">
      <c r="A1091" s="57" t="str">
        <f t="shared" si="50"/>
        <v>213</v>
      </c>
      <c r="B1091" s="57" t="str">
        <f t="shared" si="48"/>
        <v>07</v>
      </c>
      <c r="C1091" s="57" t="str">
        <f t="shared" si="49"/>
        <v>06</v>
      </c>
      <c r="D1091" s="58" t="s">
        <v>1982</v>
      </c>
      <c r="E1091" s="55" t="s">
        <v>1983</v>
      </c>
      <c r="F1091" s="61"/>
    </row>
    <row r="1092" customHeight="1" spans="1:6">
      <c r="A1092" s="57" t="str">
        <f t="shared" si="50"/>
        <v>213</v>
      </c>
      <c r="B1092" s="57" t="str">
        <f t="shared" si="48"/>
        <v>07</v>
      </c>
      <c r="C1092" s="57" t="str">
        <f t="shared" si="49"/>
        <v>07</v>
      </c>
      <c r="D1092" s="58" t="s">
        <v>1984</v>
      </c>
      <c r="E1092" s="55" t="s">
        <v>1985</v>
      </c>
      <c r="F1092" s="61"/>
    </row>
    <row r="1093" customHeight="1" spans="1:6">
      <c r="A1093" s="57" t="str">
        <f t="shared" si="50"/>
        <v>213</v>
      </c>
      <c r="B1093" s="57" t="str">
        <f t="shared" si="48"/>
        <v>07</v>
      </c>
      <c r="C1093" s="57" t="str">
        <f t="shared" si="49"/>
        <v>99</v>
      </c>
      <c r="D1093" s="58" t="s">
        <v>1986</v>
      </c>
      <c r="E1093" s="55" t="s">
        <v>1987</v>
      </c>
      <c r="F1093" s="56">
        <f>1642+130</f>
        <v>1772</v>
      </c>
    </row>
    <row r="1094" customHeight="1" spans="1:6">
      <c r="A1094" s="57" t="str">
        <f t="shared" si="50"/>
        <v>213</v>
      </c>
      <c r="B1094" s="57" t="str">
        <f t="shared" si="48"/>
        <v>08</v>
      </c>
      <c r="C1094" s="57" t="str">
        <f t="shared" si="49"/>
        <v/>
      </c>
      <c r="D1094" s="58" t="s">
        <v>1988</v>
      </c>
      <c r="E1094" s="55" t="s">
        <v>1989</v>
      </c>
      <c r="F1094" s="56">
        <v>7200</v>
      </c>
    </row>
    <row r="1095" customHeight="1" spans="1:6">
      <c r="A1095" s="57" t="str">
        <f t="shared" si="50"/>
        <v>213</v>
      </c>
      <c r="B1095" s="57" t="str">
        <f t="shared" si="48"/>
        <v>08</v>
      </c>
      <c r="C1095" s="57" t="str">
        <f t="shared" si="49"/>
        <v>01</v>
      </c>
      <c r="D1095" s="58" t="s">
        <v>1990</v>
      </c>
      <c r="E1095" s="55" t="s">
        <v>1991</v>
      </c>
      <c r="F1095" s="61"/>
    </row>
    <row r="1096" customHeight="1" spans="1:6">
      <c r="A1096" s="57" t="str">
        <f t="shared" si="50"/>
        <v>213</v>
      </c>
      <c r="B1096" s="57" t="str">
        <f t="shared" ref="B1096:B1159" si="51">MID(D1096,4,2)</f>
        <v>08</v>
      </c>
      <c r="C1096" s="57" t="str">
        <f t="shared" ref="C1096:C1159" si="52">MID(D1096,6,2)</f>
        <v>02</v>
      </c>
      <c r="D1096" s="58" t="s">
        <v>1992</v>
      </c>
      <c r="E1096" s="55" t="s">
        <v>1993</v>
      </c>
      <c r="F1096" s="61"/>
    </row>
    <row r="1097" customHeight="1" spans="1:6">
      <c r="A1097" s="57" t="str">
        <f t="shared" si="50"/>
        <v>213</v>
      </c>
      <c r="B1097" s="57" t="str">
        <f t="shared" si="51"/>
        <v>08</v>
      </c>
      <c r="C1097" s="57" t="str">
        <f t="shared" si="52"/>
        <v>03</v>
      </c>
      <c r="D1097" s="58" t="s">
        <v>1994</v>
      </c>
      <c r="E1097" s="55" t="s">
        <v>1995</v>
      </c>
      <c r="F1097" s="56">
        <v>7200</v>
      </c>
    </row>
    <row r="1098" customHeight="1" spans="1:6">
      <c r="A1098" s="57" t="str">
        <f t="shared" ref="A1098:A1161" si="53">MID(D1098,1,3)</f>
        <v>213</v>
      </c>
      <c r="B1098" s="57" t="str">
        <f t="shared" si="51"/>
        <v>08</v>
      </c>
      <c r="C1098" s="57" t="str">
        <f t="shared" si="52"/>
        <v>04</v>
      </c>
      <c r="D1098" s="58" t="s">
        <v>1996</v>
      </c>
      <c r="E1098" s="55" t="s">
        <v>1997</v>
      </c>
      <c r="F1098" s="65"/>
    </row>
    <row r="1099" customHeight="1" spans="1:6">
      <c r="A1099" s="57" t="str">
        <f t="shared" si="53"/>
        <v>213</v>
      </c>
      <c r="B1099" s="57" t="str">
        <f t="shared" si="51"/>
        <v>08</v>
      </c>
      <c r="C1099" s="57" t="str">
        <f t="shared" si="52"/>
        <v>05</v>
      </c>
      <c r="D1099" s="58" t="s">
        <v>1998</v>
      </c>
      <c r="E1099" s="55" t="s">
        <v>1999</v>
      </c>
      <c r="F1099" s="61"/>
    </row>
    <row r="1100" customHeight="1" spans="1:6">
      <c r="A1100" s="57" t="str">
        <f t="shared" si="53"/>
        <v>213</v>
      </c>
      <c r="B1100" s="57" t="str">
        <f t="shared" si="51"/>
        <v>08</v>
      </c>
      <c r="C1100" s="57" t="str">
        <f t="shared" si="52"/>
        <v>99</v>
      </c>
      <c r="D1100" s="58" t="s">
        <v>2000</v>
      </c>
      <c r="E1100" s="55" t="s">
        <v>2001</v>
      </c>
      <c r="F1100" s="61"/>
    </row>
    <row r="1101" customHeight="1" spans="1:6">
      <c r="A1101" s="57" t="str">
        <f t="shared" si="53"/>
        <v>213</v>
      </c>
      <c r="B1101" s="57" t="str">
        <f t="shared" si="51"/>
        <v>09</v>
      </c>
      <c r="C1101" s="57" t="str">
        <f t="shared" si="52"/>
        <v/>
      </c>
      <c r="D1101" s="62" t="s">
        <v>2002</v>
      </c>
      <c r="E1101" s="63" t="s">
        <v>2003</v>
      </c>
      <c r="F1101" s="64"/>
    </row>
    <row r="1102" customHeight="1" spans="1:6">
      <c r="A1102" s="57" t="str">
        <f t="shared" si="53"/>
        <v>213</v>
      </c>
      <c r="B1102" s="57" t="str">
        <f t="shared" si="51"/>
        <v>09</v>
      </c>
      <c r="C1102" s="57" t="str">
        <f t="shared" si="52"/>
        <v>01</v>
      </c>
      <c r="D1102" s="58" t="s">
        <v>2004</v>
      </c>
      <c r="E1102" s="55" t="s">
        <v>2005</v>
      </c>
      <c r="F1102" s="61"/>
    </row>
    <row r="1103" customHeight="1" spans="1:6">
      <c r="A1103" s="57" t="str">
        <f t="shared" si="53"/>
        <v>213</v>
      </c>
      <c r="B1103" s="57" t="str">
        <f t="shared" si="51"/>
        <v>09</v>
      </c>
      <c r="C1103" s="57" t="str">
        <f t="shared" si="52"/>
        <v>99</v>
      </c>
      <c r="D1103" s="58" t="s">
        <v>2006</v>
      </c>
      <c r="E1103" s="55" t="s">
        <v>2007</v>
      </c>
      <c r="F1103" s="61"/>
    </row>
    <row r="1104" customHeight="1" spans="1:6">
      <c r="A1104" s="57" t="str">
        <f t="shared" si="53"/>
        <v>213</v>
      </c>
      <c r="B1104" s="57" t="str">
        <f t="shared" si="51"/>
        <v>66</v>
      </c>
      <c r="C1104" s="57" t="str">
        <f t="shared" si="52"/>
        <v/>
      </c>
      <c r="D1104" s="62" t="s">
        <v>2008</v>
      </c>
      <c r="E1104" s="63" t="s">
        <v>2009</v>
      </c>
      <c r="F1104" s="64"/>
    </row>
    <row r="1105" customHeight="1" spans="1:6">
      <c r="A1105" s="57" t="str">
        <f t="shared" si="53"/>
        <v>213</v>
      </c>
      <c r="B1105" s="57" t="str">
        <f t="shared" si="51"/>
        <v>66</v>
      </c>
      <c r="C1105" s="57" t="str">
        <f t="shared" si="52"/>
        <v>01</v>
      </c>
      <c r="D1105" s="58" t="s">
        <v>2010</v>
      </c>
      <c r="E1105" s="55" t="s">
        <v>1236</v>
      </c>
      <c r="F1105" s="61"/>
    </row>
    <row r="1106" customHeight="1" spans="1:6">
      <c r="A1106" s="57" t="str">
        <f t="shared" si="53"/>
        <v>213</v>
      </c>
      <c r="B1106" s="57" t="str">
        <f t="shared" si="51"/>
        <v>66</v>
      </c>
      <c r="C1106" s="57" t="str">
        <f t="shared" si="52"/>
        <v>02</v>
      </c>
      <c r="D1106" s="58" t="s">
        <v>2011</v>
      </c>
      <c r="E1106" s="55" t="s">
        <v>2012</v>
      </c>
      <c r="F1106" s="61"/>
    </row>
    <row r="1107" customHeight="1" spans="1:6">
      <c r="A1107" s="57" t="str">
        <f t="shared" si="53"/>
        <v>213</v>
      </c>
      <c r="B1107" s="57" t="str">
        <f t="shared" si="51"/>
        <v>66</v>
      </c>
      <c r="C1107" s="57" t="str">
        <f t="shared" si="52"/>
        <v>03</v>
      </c>
      <c r="D1107" s="58" t="s">
        <v>2013</v>
      </c>
      <c r="E1107" s="55" t="s">
        <v>2014</v>
      </c>
      <c r="F1107" s="61"/>
    </row>
    <row r="1108" customHeight="1" spans="1:6">
      <c r="A1108" s="57" t="str">
        <f t="shared" si="53"/>
        <v>213</v>
      </c>
      <c r="B1108" s="57" t="str">
        <f t="shared" si="51"/>
        <v>66</v>
      </c>
      <c r="C1108" s="57" t="str">
        <f t="shared" si="52"/>
        <v>99</v>
      </c>
      <c r="D1108" s="58" t="s">
        <v>2015</v>
      </c>
      <c r="E1108" s="55" t="s">
        <v>2016</v>
      </c>
      <c r="F1108" s="61"/>
    </row>
    <row r="1109" customHeight="1" spans="1:6">
      <c r="A1109" s="57" t="str">
        <f t="shared" si="53"/>
        <v>213</v>
      </c>
      <c r="B1109" s="57" t="str">
        <f t="shared" si="51"/>
        <v>67</v>
      </c>
      <c r="C1109" s="57" t="str">
        <f t="shared" si="52"/>
        <v/>
      </c>
      <c r="D1109" s="62" t="s">
        <v>2017</v>
      </c>
      <c r="E1109" s="63" t="s">
        <v>2018</v>
      </c>
      <c r="F1109" s="64"/>
    </row>
    <row r="1110" customHeight="1" spans="1:6">
      <c r="A1110" s="57" t="str">
        <f t="shared" si="53"/>
        <v>213</v>
      </c>
      <c r="B1110" s="57" t="str">
        <f t="shared" si="51"/>
        <v>67</v>
      </c>
      <c r="C1110" s="57" t="str">
        <f t="shared" si="52"/>
        <v>01</v>
      </c>
      <c r="D1110" s="58" t="s">
        <v>2019</v>
      </c>
      <c r="E1110" s="55" t="s">
        <v>1236</v>
      </c>
      <c r="F1110" s="61"/>
    </row>
    <row r="1111" customHeight="1" spans="1:6">
      <c r="A1111" s="57" t="str">
        <f t="shared" si="53"/>
        <v>213</v>
      </c>
      <c r="B1111" s="57" t="str">
        <f t="shared" si="51"/>
        <v>67</v>
      </c>
      <c r="C1111" s="57" t="str">
        <f t="shared" si="52"/>
        <v>02</v>
      </c>
      <c r="D1111" s="58" t="s">
        <v>2020</v>
      </c>
      <c r="E1111" s="55" t="s">
        <v>2012</v>
      </c>
      <c r="F1111" s="61"/>
    </row>
    <row r="1112" customHeight="1" spans="1:6">
      <c r="A1112" s="57" t="str">
        <f t="shared" si="53"/>
        <v>213</v>
      </c>
      <c r="B1112" s="57" t="str">
        <f t="shared" si="51"/>
        <v>67</v>
      </c>
      <c r="C1112" s="57" t="str">
        <f t="shared" si="52"/>
        <v>03</v>
      </c>
      <c r="D1112" s="58" t="s">
        <v>2021</v>
      </c>
      <c r="E1112" s="55" t="s">
        <v>2022</v>
      </c>
      <c r="F1112" s="61"/>
    </row>
    <row r="1113" customHeight="1" spans="1:6">
      <c r="A1113" s="57" t="str">
        <f t="shared" si="53"/>
        <v>213</v>
      </c>
      <c r="B1113" s="57" t="str">
        <f t="shared" si="51"/>
        <v>67</v>
      </c>
      <c r="C1113" s="57" t="str">
        <f t="shared" si="52"/>
        <v>99</v>
      </c>
      <c r="D1113" s="58" t="s">
        <v>2023</v>
      </c>
      <c r="E1113" s="55" t="s">
        <v>2024</v>
      </c>
      <c r="F1113" s="61"/>
    </row>
    <row r="1114" customHeight="1" spans="1:6">
      <c r="A1114" s="57" t="str">
        <f t="shared" si="53"/>
        <v>213</v>
      </c>
      <c r="B1114" s="57" t="str">
        <f t="shared" si="51"/>
        <v>69</v>
      </c>
      <c r="C1114" s="57" t="str">
        <f t="shared" si="52"/>
        <v/>
      </c>
      <c r="D1114" s="62" t="s">
        <v>2025</v>
      </c>
      <c r="E1114" s="63" t="s">
        <v>2026</v>
      </c>
      <c r="F1114" s="64"/>
    </row>
    <row r="1115" customHeight="1" spans="1:6">
      <c r="A1115" s="57" t="str">
        <f t="shared" si="53"/>
        <v>213</v>
      </c>
      <c r="B1115" s="57" t="str">
        <f t="shared" si="51"/>
        <v>69</v>
      </c>
      <c r="C1115" s="57" t="str">
        <f t="shared" si="52"/>
        <v>01</v>
      </c>
      <c r="D1115" s="58" t="s">
        <v>2027</v>
      </c>
      <c r="E1115" s="55" t="s">
        <v>1941</v>
      </c>
      <c r="F1115" s="61"/>
    </row>
    <row r="1116" customHeight="1" spans="1:6">
      <c r="A1116" s="57" t="str">
        <f t="shared" si="53"/>
        <v>213</v>
      </c>
      <c r="B1116" s="57" t="str">
        <f t="shared" si="51"/>
        <v>69</v>
      </c>
      <c r="C1116" s="57" t="str">
        <f t="shared" si="52"/>
        <v>02</v>
      </c>
      <c r="D1116" s="58" t="s">
        <v>2028</v>
      </c>
      <c r="E1116" s="55" t="s">
        <v>2029</v>
      </c>
      <c r="F1116" s="61"/>
    </row>
    <row r="1117" customHeight="1" spans="1:6">
      <c r="A1117" s="57" t="str">
        <f t="shared" si="53"/>
        <v>213</v>
      </c>
      <c r="B1117" s="57" t="str">
        <f t="shared" si="51"/>
        <v>69</v>
      </c>
      <c r="C1117" s="57" t="str">
        <f t="shared" si="52"/>
        <v>03</v>
      </c>
      <c r="D1117" s="58" t="s">
        <v>2030</v>
      </c>
      <c r="E1117" s="55" t="s">
        <v>2031</v>
      </c>
      <c r="F1117" s="61"/>
    </row>
    <row r="1118" customHeight="1" spans="1:6">
      <c r="A1118" s="57" t="str">
        <f t="shared" si="53"/>
        <v>213</v>
      </c>
      <c r="B1118" s="57" t="str">
        <f t="shared" si="51"/>
        <v>69</v>
      </c>
      <c r="C1118" s="57" t="str">
        <f t="shared" si="52"/>
        <v>99</v>
      </c>
      <c r="D1118" s="58" t="s">
        <v>2032</v>
      </c>
      <c r="E1118" s="55" t="s">
        <v>2033</v>
      </c>
      <c r="F1118" s="61"/>
    </row>
    <row r="1119" customHeight="1" spans="1:6">
      <c r="A1119" s="57" t="str">
        <f t="shared" si="53"/>
        <v>213</v>
      </c>
      <c r="B1119" s="57" t="str">
        <f t="shared" si="51"/>
        <v>70</v>
      </c>
      <c r="C1119" s="57" t="str">
        <f t="shared" si="52"/>
        <v/>
      </c>
      <c r="D1119" s="62" t="s">
        <v>2034</v>
      </c>
      <c r="E1119" s="63" t="s">
        <v>2035</v>
      </c>
      <c r="F1119" s="64"/>
    </row>
    <row r="1120" customHeight="1" spans="1:6">
      <c r="A1120" s="57" t="str">
        <f t="shared" si="53"/>
        <v>213</v>
      </c>
      <c r="B1120" s="57" t="str">
        <f t="shared" si="51"/>
        <v>70</v>
      </c>
      <c r="C1120" s="57" t="str">
        <f t="shared" si="52"/>
        <v>01</v>
      </c>
      <c r="D1120" s="58" t="s">
        <v>2036</v>
      </c>
      <c r="E1120" s="55" t="s">
        <v>1236</v>
      </c>
      <c r="F1120" s="61"/>
    </row>
    <row r="1121" customHeight="1" spans="1:6">
      <c r="A1121" s="57" t="str">
        <f t="shared" si="53"/>
        <v>213</v>
      </c>
      <c r="B1121" s="57" t="str">
        <f t="shared" si="51"/>
        <v>70</v>
      </c>
      <c r="C1121" s="57" t="str">
        <f t="shared" si="52"/>
        <v>99</v>
      </c>
      <c r="D1121" s="58" t="s">
        <v>2037</v>
      </c>
      <c r="E1121" s="55" t="s">
        <v>2038</v>
      </c>
      <c r="F1121" s="61"/>
    </row>
    <row r="1122" customHeight="1" spans="1:6">
      <c r="A1122" s="57" t="str">
        <f t="shared" si="53"/>
        <v>213</v>
      </c>
      <c r="B1122" s="57" t="str">
        <f t="shared" si="51"/>
        <v>71</v>
      </c>
      <c r="C1122" s="57" t="str">
        <f t="shared" si="52"/>
        <v/>
      </c>
      <c r="D1122" s="62" t="s">
        <v>2039</v>
      </c>
      <c r="E1122" s="63" t="s">
        <v>2040</v>
      </c>
      <c r="F1122" s="64"/>
    </row>
    <row r="1123" customHeight="1" spans="1:6">
      <c r="A1123" s="57" t="str">
        <f t="shared" si="53"/>
        <v>213</v>
      </c>
      <c r="B1123" s="57" t="str">
        <f t="shared" si="51"/>
        <v>71</v>
      </c>
      <c r="C1123" s="57" t="str">
        <f t="shared" si="52"/>
        <v>01</v>
      </c>
      <c r="D1123" s="58" t="s">
        <v>2041</v>
      </c>
      <c r="E1123" s="55" t="s">
        <v>1941</v>
      </c>
      <c r="F1123" s="61"/>
    </row>
    <row r="1124" customHeight="1" spans="1:6">
      <c r="A1124" s="57" t="str">
        <f t="shared" si="53"/>
        <v>213</v>
      </c>
      <c r="B1124" s="57" t="str">
        <f t="shared" si="51"/>
        <v>71</v>
      </c>
      <c r="C1124" s="57" t="str">
        <f t="shared" si="52"/>
        <v>02</v>
      </c>
      <c r="D1124" s="58" t="s">
        <v>2042</v>
      </c>
      <c r="E1124" s="55" t="s">
        <v>2029</v>
      </c>
      <c r="F1124" s="61"/>
    </row>
    <row r="1125" customHeight="1" spans="1:6">
      <c r="A1125" s="57" t="str">
        <f t="shared" si="53"/>
        <v>213</v>
      </c>
      <c r="B1125" s="57" t="str">
        <f t="shared" si="51"/>
        <v>71</v>
      </c>
      <c r="C1125" s="57" t="str">
        <f t="shared" si="52"/>
        <v>03</v>
      </c>
      <c r="D1125" s="58" t="s">
        <v>2043</v>
      </c>
      <c r="E1125" s="55" t="s">
        <v>2031</v>
      </c>
      <c r="F1125" s="61"/>
    </row>
    <row r="1126" customHeight="1" spans="1:6">
      <c r="A1126" s="57" t="str">
        <f t="shared" si="53"/>
        <v>213</v>
      </c>
      <c r="B1126" s="57" t="str">
        <f t="shared" si="51"/>
        <v>71</v>
      </c>
      <c r="C1126" s="57" t="str">
        <f t="shared" si="52"/>
        <v>99</v>
      </c>
      <c r="D1126" s="58" t="s">
        <v>2044</v>
      </c>
      <c r="E1126" s="55" t="s">
        <v>2045</v>
      </c>
      <c r="F1126" s="61"/>
    </row>
    <row r="1127" customHeight="1" spans="1:6">
      <c r="A1127" s="57" t="str">
        <f t="shared" si="53"/>
        <v>213</v>
      </c>
      <c r="B1127" s="57" t="str">
        <f t="shared" si="51"/>
        <v>99</v>
      </c>
      <c r="C1127" s="57" t="str">
        <f t="shared" si="52"/>
        <v/>
      </c>
      <c r="D1127" s="58" t="s">
        <v>2046</v>
      </c>
      <c r="E1127" s="55" t="s">
        <v>2047</v>
      </c>
      <c r="F1127" s="56">
        <v>32163.8</v>
      </c>
    </row>
    <row r="1128" customHeight="1" spans="1:6">
      <c r="A1128" s="57" t="str">
        <f t="shared" si="53"/>
        <v>213</v>
      </c>
      <c r="B1128" s="57" t="str">
        <f t="shared" si="51"/>
        <v>99</v>
      </c>
      <c r="C1128" s="57" t="str">
        <f t="shared" si="52"/>
        <v>01</v>
      </c>
      <c r="D1128" s="58" t="s">
        <v>2048</v>
      </c>
      <c r="E1128" s="55" t="s">
        <v>2049</v>
      </c>
      <c r="F1128" s="61"/>
    </row>
    <row r="1129" customHeight="1" spans="1:6">
      <c r="A1129" s="57" t="str">
        <f t="shared" si="53"/>
        <v>213</v>
      </c>
      <c r="B1129" s="57" t="str">
        <f t="shared" si="51"/>
        <v>99</v>
      </c>
      <c r="C1129" s="57" t="str">
        <f t="shared" si="52"/>
        <v>99</v>
      </c>
      <c r="D1129" s="58" t="s">
        <v>2050</v>
      </c>
      <c r="E1129" s="55" t="s">
        <v>2051</v>
      </c>
      <c r="F1129" s="56">
        <v>32163.8</v>
      </c>
    </row>
    <row r="1130" customHeight="1" spans="1:6">
      <c r="A1130" s="57" t="str">
        <f t="shared" si="53"/>
        <v>214</v>
      </c>
      <c r="B1130" s="57" t="str">
        <f t="shared" si="51"/>
        <v/>
      </c>
      <c r="C1130" s="57" t="str">
        <f t="shared" si="52"/>
        <v/>
      </c>
      <c r="D1130" s="58" t="s">
        <v>2052</v>
      </c>
      <c r="E1130" s="55" t="s">
        <v>2053</v>
      </c>
      <c r="F1130" s="56">
        <v>8940.3</v>
      </c>
    </row>
    <row r="1131" customHeight="1" spans="1:6">
      <c r="A1131" s="57" t="str">
        <f t="shared" si="53"/>
        <v>214</v>
      </c>
      <c r="B1131" s="57" t="str">
        <f t="shared" si="51"/>
        <v>01</v>
      </c>
      <c r="C1131" s="57" t="str">
        <f t="shared" si="52"/>
        <v/>
      </c>
      <c r="D1131" s="58" t="s">
        <v>2054</v>
      </c>
      <c r="E1131" s="55" t="s">
        <v>2055</v>
      </c>
      <c r="F1131" s="56">
        <v>8940.3</v>
      </c>
    </row>
    <row r="1132" customHeight="1" spans="1:6">
      <c r="A1132" s="57" t="str">
        <f t="shared" si="53"/>
        <v>214</v>
      </c>
      <c r="B1132" s="57" t="str">
        <f t="shared" si="51"/>
        <v>01</v>
      </c>
      <c r="C1132" s="57" t="str">
        <f t="shared" si="52"/>
        <v>01</v>
      </c>
      <c r="D1132" s="58" t="s">
        <v>2056</v>
      </c>
      <c r="E1132" s="55" t="s">
        <v>74</v>
      </c>
      <c r="F1132" s="56">
        <v>3457.3</v>
      </c>
    </row>
    <row r="1133" customHeight="1" spans="1:6">
      <c r="A1133" s="57" t="str">
        <f t="shared" si="53"/>
        <v>214</v>
      </c>
      <c r="B1133" s="57" t="str">
        <f t="shared" si="51"/>
        <v>01</v>
      </c>
      <c r="C1133" s="57" t="str">
        <f t="shared" si="52"/>
        <v>02</v>
      </c>
      <c r="D1133" s="58" t="s">
        <v>2057</v>
      </c>
      <c r="E1133" s="55" t="s">
        <v>185</v>
      </c>
      <c r="F1133" s="61"/>
    </row>
    <row r="1134" customHeight="1" spans="1:6">
      <c r="A1134" s="57" t="str">
        <f t="shared" si="53"/>
        <v>214</v>
      </c>
      <c r="B1134" s="57" t="str">
        <f t="shared" si="51"/>
        <v>01</v>
      </c>
      <c r="C1134" s="57" t="str">
        <f t="shared" si="52"/>
        <v>03</v>
      </c>
      <c r="D1134" s="58" t="s">
        <v>2058</v>
      </c>
      <c r="E1134" s="55" t="s">
        <v>78</v>
      </c>
      <c r="F1134" s="61"/>
    </row>
    <row r="1135" customHeight="1" spans="1:6">
      <c r="A1135" s="57" t="str">
        <f t="shared" si="53"/>
        <v>214</v>
      </c>
      <c r="B1135" s="57" t="str">
        <f t="shared" si="51"/>
        <v>01</v>
      </c>
      <c r="C1135" s="57" t="str">
        <f t="shared" si="52"/>
        <v>04</v>
      </c>
      <c r="D1135" s="58" t="s">
        <v>2059</v>
      </c>
      <c r="E1135" s="55" t="s">
        <v>2060</v>
      </c>
      <c r="F1135" s="61"/>
    </row>
    <row r="1136" customHeight="1" spans="1:6">
      <c r="A1136" s="57" t="str">
        <f t="shared" si="53"/>
        <v>214</v>
      </c>
      <c r="B1136" s="57" t="str">
        <f t="shared" si="51"/>
        <v>01</v>
      </c>
      <c r="C1136" s="57" t="str">
        <f t="shared" si="52"/>
        <v>06</v>
      </c>
      <c r="D1136" s="58" t="s">
        <v>2061</v>
      </c>
      <c r="E1136" s="55" t="s">
        <v>2062</v>
      </c>
      <c r="F1136" s="56">
        <v>1292</v>
      </c>
    </row>
    <row r="1137" customHeight="1" spans="1:6">
      <c r="A1137" s="57" t="str">
        <f t="shared" si="53"/>
        <v>214</v>
      </c>
      <c r="B1137" s="57" t="str">
        <f t="shared" si="51"/>
        <v>01</v>
      </c>
      <c r="C1137" s="57" t="str">
        <f t="shared" si="52"/>
        <v>10</v>
      </c>
      <c r="D1137" s="58" t="s">
        <v>2063</v>
      </c>
      <c r="E1137" s="55" t="s">
        <v>2064</v>
      </c>
      <c r="F1137" s="61"/>
    </row>
    <row r="1138" customHeight="1" spans="1:6">
      <c r="A1138" s="57" t="str">
        <f t="shared" si="53"/>
        <v>214</v>
      </c>
      <c r="B1138" s="57" t="str">
        <f t="shared" si="51"/>
        <v>01</v>
      </c>
      <c r="C1138" s="57" t="str">
        <f t="shared" si="52"/>
        <v>11</v>
      </c>
      <c r="D1138" s="58" t="s">
        <v>2065</v>
      </c>
      <c r="E1138" s="55" t="s">
        <v>2066</v>
      </c>
      <c r="F1138" s="61"/>
    </row>
    <row r="1139" customHeight="1" spans="1:6">
      <c r="A1139" s="57" t="str">
        <f t="shared" si="53"/>
        <v>214</v>
      </c>
      <c r="B1139" s="57" t="str">
        <f t="shared" si="51"/>
        <v>01</v>
      </c>
      <c r="C1139" s="57" t="str">
        <f t="shared" si="52"/>
        <v>12</v>
      </c>
      <c r="D1139" s="58" t="s">
        <v>2067</v>
      </c>
      <c r="E1139" s="55" t="s">
        <v>2068</v>
      </c>
      <c r="F1139" s="61"/>
    </row>
    <row r="1140" customHeight="1" spans="1:6">
      <c r="A1140" s="57" t="str">
        <f t="shared" si="53"/>
        <v>214</v>
      </c>
      <c r="B1140" s="57" t="str">
        <f t="shared" si="51"/>
        <v>01</v>
      </c>
      <c r="C1140" s="57" t="str">
        <f t="shared" si="52"/>
        <v>14</v>
      </c>
      <c r="D1140" s="58" t="s">
        <v>2069</v>
      </c>
      <c r="E1140" s="55" t="s">
        <v>2070</v>
      </c>
      <c r="F1140" s="61"/>
    </row>
    <row r="1141" customHeight="1" spans="1:6">
      <c r="A1141" s="57" t="str">
        <f t="shared" si="53"/>
        <v>214</v>
      </c>
      <c r="B1141" s="57" t="str">
        <f t="shared" si="51"/>
        <v>01</v>
      </c>
      <c r="C1141" s="57" t="str">
        <f t="shared" si="52"/>
        <v>22</v>
      </c>
      <c r="D1141" s="58" t="s">
        <v>2071</v>
      </c>
      <c r="E1141" s="55" t="s">
        <v>2072</v>
      </c>
      <c r="F1141" s="61"/>
    </row>
    <row r="1142" customHeight="1" spans="1:6">
      <c r="A1142" s="57" t="str">
        <f t="shared" si="53"/>
        <v>214</v>
      </c>
      <c r="B1142" s="57" t="str">
        <f t="shared" si="51"/>
        <v>01</v>
      </c>
      <c r="C1142" s="57" t="str">
        <f t="shared" si="52"/>
        <v>23</v>
      </c>
      <c r="D1142" s="58" t="s">
        <v>2073</v>
      </c>
      <c r="E1142" s="55" t="s">
        <v>2074</v>
      </c>
      <c r="F1142" s="61"/>
    </row>
    <row r="1143" customHeight="1" spans="1:6">
      <c r="A1143" s="57" t="str">
        <f t="shared" si="53"/>
        <v>214</v>
      </c>
      <c r="B1143" s="57" t="str">
        <f t="shared" si="51"/>
        <v>01</v>
      </c>
      <c r="C1143" s="57" t="str">
        <f t="shared" si="52"/>
        <v>27</v>
      </c>
      <c r="D1143" s="58" t="s">
        <v>2075</v>
      </c>
      <c r="E1143" s="55" t="s">
        <v>2076</v>
      </c>
      <c r="F1143" s="61"/>
    </row>
    <row r="1144" customHeight="1" spans="1:6">
      <c r="A1144" s="57" t="str">
        <f t="shared" si="53"/>
        <v>214</v>
      </c>
      <c r="B1144" s="57" t="str">
        <f t="shared" si="51"/>
        <v>01</v>
      </c>
      <c r="C1144" s="57" t="str">
        <f t="shared" si="52"/>
        <v>28</v>
      </c>
      <c r="D1144" s="58" t="s">
        <v>2077</v>
      </c>
      <c r="E1144" s="55" t="s">
        <v>2078</v>
      </c>
      <c r="F1144" s="61"/>
    </row>
    <row r="1145" customHeight="1" spans="1:6">
      <c r="A1145" s="57" t="str">
        <f t="shared" si="53"/>
        <v>214</v>
      </c>
      <c r="B1145" s="57" t="str">
        <f t="shared" si="51"/>
        <v>01</v>
      </c>
      <c r="C1145" s="57" t="str">
        <f t="shared" si="52"/>
        <v>29</v>
      </c>
      <c r="D1145" s="58" t="s">
        <v>2079</v>
      </c>
      <c r="E1145" s="55" t="s">
        <v>2080</v>
      </c>
      <c r="F1145" s="61"/>
    </row>
    <row r="1146" customHeight="1" spans="1:6">
      <c r="A1146" s="57" t="str">
        <f t="shared" si="53"/>
        <v>214</v>
      </c>
      <c r="B1146" s="57" t="str">
        <f t="shared" si="51"/>
        <v>01</v>
      </c>
      <c r="C1146" s="57" t="str">
        <f t="shared" si="52"/>
        <v>30</v>
      </c>
      <c r="D1146" s="58" t="s">
        <v>2081</v>
      </c>
      <c r="E1146" s="55" t="s">
        <v>2082</v>
      </c>
      <c r="F1146" s="61"/>
    </row>
    <row r="1147" customHeight="1" spans="1:6">
      <c r="A1147" s="57" t="str">
        <f t="shared" si="53"/>
        <v>214</v>
      </c>
      <c r="B1147" s="57" t="str">
        <f t="shared" si="51"/>
        <v>01</v>
      </c>
      <c r="C1147" s="57" t="str">
        <f t="shared" si="52"/>
        <v>31</v>
      </c>
      <c r="D1147" s="58" t="s">
        <v>2083</v>
      </c>
      <c r="E1147" s="55" t="s">
        <v>2084</v>
      </c>
      <c r="F1147" s="61"/>
    </row>
    <row r="1148" customHeight="1" spans="1:6">
      <c r="A1148" s="57" t="str">
        <f t="shared" si="53"/>
        <v>214</v>
      </c>
      <c r="B1148" s="57" t="str">
        <f t="shared" si="51"/>
        <v>01</v>
      </c>
      <c r="C1148" s="57" t="str">
        <f t="shared" si="52"/>
        <v>33</v>
      </c>
      <c r="D1148" s="58" t="s">
        <v>2085</v>
      </c>
      <c r="E1148" s="55" t="s">
        <v>2086</v>
      </c>
      <c r="F1148" s="61"/>
    </row>
    <row r="1149" customHeight="1" spans="1:6">
      <c r="A1149" s="57" t="str">
        <f t="shared" si="53"/>
        <v>214</v>
      </c>
      <c r="B1149" s="57" t="str">
        <f t="shared" si="51"/>
        <v>01</v>
      </c>
      <c r="C1149" s="57" t="str">
        <f t="shared" si="52"/>
        <v>36</v>
      </c>
      <c r="D1149" s="58" t="s">
        <v>2087</v>
      </c>
      <c r="E1149" s="55" t="s">
        <v>2088</v>
      </c>
      <c r="F1149" s="61"/>
    </row>
    <row r="1150" customHeight="1" spans="1:6">
      <c r="A1150" s="57" t="str">
        <f t="shared" si="53"/>
        <v>214</v>
      </c>
      <c r="B1150" s="57" t="str">
        <f t="shared" si="51"/>
        <v>01</v>
      </c>
      <c r="C1150" s="57" t="str">
        <f t="shared" si="52"/>
        <v>38</v>
      </c>
      <c r="D1150" s="58" t="s">
        <v>2089</v>
      </c>
      <c r="E1150" s="55" t="s">
        <v>2090</v>
      </c>
      <c r="F1150" s="61"/>
    </row>
    <row r="1151" customHeight="1" spans="1:6">
      <c r="A1151" s="57" t="str">
        <f t="shared" si="53"/>
        <v>214</v>
      </c>
      <c r="B1151" s="57" t="str">
        <f t="shared" si="51"/>
        <v>01</v>
      </c>
      <c r="C1151" s="57" t="str">
        <f t="shared" si="52"/>
        <v>39</v>
      </c>
      <c r="D1151" s="58" t="s">
        <v>2091</v>
      </c>
      <c r="E1151" s="55" t="s">
        <v>2092</v>
      </c>
      <c r="F1151" s="61"/>
    </row>
    <row r="1152" customHeight="1" spans="1:6">
      <c r="A1152" s="57" t="str">
        <f t="shared" si="53"/>
        <v>214</v>
      </c>
      <c r="B1152" s="57" t="str">
        <f t="shared" si="51"/>
        <v>01</v>
      </c>
      <c r="C1152" s="57" t="str">
        <f t="shared" si="52"/>
        <v>99</v>
      </c>
      <c r="D1152" s="58" t="s">
        <v>2093</v>
      </c>
      <c r="E1152" s="55" t="s">
        <v>2094</v>
      </c>
      <c r="F1152" s="56">
        <v>4191</v>
      </c>
    </row>
    <row r="1153" customHeight="1" spans="1:6">
      <c r="A1153" s="57" t="str">
        <f t="shared" si="53"/>
        <v>214</v>
      </c>
      <c r="B1153" s="57" t="str">
        <f t="shared" si="51"/>
        <v>02</v>
      </c>
      <c r="C1153" s="57" t="str">
        <f t="shared" si="52"/>
        <v/>
      </c>
      <c r="D1153" s="62" t="s">
        <v>2095</v>
      </c>
      <c r="E1153" s="63" t="s">
        <v>2096</v>
      </c>
      <c r="F1153" s="64"/>
    </row>
    <row r="1154" customHeight="1" spans="1:6">
      <c r="A1154" s="57" t="str">
        <f t="shared" si="53"/>
        <v>214</v>
      </c>
      <c r="B1154" s="57" t="str">
        <f t="shared" si="51"/>
        <v>02</v>
      </c>
      <c r="C1154" s="57" t="str">
        <f t="shared" si="52"/>
        <v>01</v>
      </c>
      <c r="D1154" s="58" t="s">
        <v>2097</v>
      </c>
      <c r="E1154" s="55" t="s">
        <v>461</v>
      </c>
      <c r="F1154" s="61"/>
    </row>
    <row r="1155" customHeight="1" spans="1:6">
      <c r="A1155" s="57" t="str">
        <f t="shared" si="53"/>
        <v>214</v>
      </c>
      <c r="B1155" s="57" t="str">
        <f t="shared" si="51"/>
        <v>02</v>
      </c>
      <c r="C1155" s="57" t="str">
        <f t="shared" si="52"/>
        <v>02</v>
      </c>
      <c r="D1155" s="58" t="s">
        <v>2098</v>
      </c>
      <c r="E1155" s="55" t="s">
        <v>76</v>
      </c>
      <c r="F1155" s="61"/>
    </row>
    <row r="1156" customHeight="1" spans="1:6">
      <c r="A1156" s="57" t="str">
        <f t="shared" si="53"/>
        <v>214</v>
      </c>
      <c r="B1156" s="57" t="str">
        <f t="shared" si="51"/>
        <v>02</v>
      </c>
      <c r="C1156" s="57" t="str">
        <f t="shared" si="52"/>
        <v>03</v>
      </c>
      <c r="D1156" s="58" t="s">
        <v>2099</v>
      </c>
      <c r="E1156" s="55" t="s">
        <v>78</v>
      </c>
      <c r="F1156" s="61"/>
    </row>
    <row r="1157" customHeight="1" spans="1:6">
      <c r="A1157" s="57" t="str">
        <f t="shared" si="53"/>
        <v>214</v>
      </c>
      <c r="B1157" s="57" t="str">
        <f t="shared" si="51"/>
        <v>02</v>
      </c>
      <c r="C1157" s="57" t="str">
        <f t="shared" si="52"/>
        <v>04</v>
      </c>
      <c r="D1157" s="58" t="s">
        <v>2100</v>
      </c>
      <c r="E1157" s="55" t="s">
        <v>2101</v>
      </c>
      <c r="F1157" s="61"/>
    </row>
    <row r="1158" customHeight="1" spans="1:6">
      <c r="A1158" s="57" t="str">
        <f t="shared" si="53"/>
        <v>214</v>
      </c>
      <c r="B1158" s="57" t="str">
        <f t="shared" si="51"/>
        <v>02</v>
      </c>
      <c r="C1158" s="57" t="str">
        <f t="shared" si="52"/>
        <v>05</v>
      </c>
      <c r="D1158" s="58" t="s">
        <v>2102</v>
      </c>
      <c r="E1158" s="55" t="s">
        <v>2103</v>
      </c>
      <c r="F1158" s="61"/>
    </row>
    <row r="1159" customHeight="1" spans="1:6">
      <c r="A1159" s="57" t="str">
        <f t="shared" si="53"/>
        <v>214</v>
      </c>
      <c r="B1159" s="57" t="str">
        <f t="shared" si="51"/>
        <v>02</v>
      </c>
      <c r="C1159" s="57" t="str">
        <f t="shared" si="52"/>
        <v>06</v>
      </c>
      <c r="D1159" s="58" t="s">
        <v>2104</v>
      </c>
      <c r="E1159" s="55" t="s">
        <v>2105</v>
      </c>
      <c r="F1159" s="61"/>
    </row>
    <row r="1160" customHeight="1" spans="1:6">
      <c r="A1160" s="57" t="str">
        <f t="shared" si="53"/>
        <v>214</v>
      </c>
      <c r="B1160" s="57" t="str">
        <f t="shared" ref="B1160:B1223" si="54">MID(D1160,4,2)</f>
        <v>02</v>
      </c>
      <c r="C1160" s="57" t="str">
        <f t="shared" ref="C1160:C1223" si="55">MID(D1160,6,2)</f>
        <v>07</v>
      </c>
      <c r="D1160" s="58" t="s">
        <v>2106</v>
      </c>
      <c r="E1160" s="55" t="s">
        <v>2107</v>
      </c>
      <c r="F1160" s="61"/>
    </row>
    <row r="1161" customHeight="1" spans="1:6">
      <c r="A1161" s="57" t="str">
        <f t="shared" si="53"/>
        <v>214</v>
      </c>
      <c r="B1161" s="57" t="str">
        <f t="shared" si="54"/>
        <v>02</v>
      </c>
      <c r="C1161" s="57" t="str">
        <f t="shared" si="55"/>
        <v>08</v>
      </c>
      <c r="D1161" s="58" t="s">
        <v>2108</v>
      </c>
      <c r="E1161" s="55" t="s">
        <v>2109</v>
      </c>
      <c r="F1161" s="61"/>
    </row>
    <row r="1162" customHeight="1" spans="1:6">
      <c r="A1162" s="57" t="str">
        <f t="shared" ref="A1162:A1225" si="56">MID(D1162,1,3)</f>
        <v>214</v>
      </c>
      <c r="B1162" s="57" t="str">
        <f t="shared" si="54"/>
        <v>02</v>
      </c>
      <c r="C1162" s="57" t="str">
        <f t="shared" si="55"/>
        <v>99</v>
      </c>
      <c r="D1162" s="58" t="s">
        <v>2110</v>
      </c>
      <c r="E1162" s="55" t="s">
        <v>2111</v>
      </c>
      <c r="F1162" s="61"/>
    </row>
    <row r="1163" customHeight="1" spans="1:6">
      <c r="A1163" s="57" t="str">
        <f t="shared" si="56"/>
        <v>214</v>
      </c>
      <c r="B1163" s="57" t="str">
        <f t="shared" si="54"/>
        <v>03</v>
      </c>
      <c r="C1163" s="57" t="str">
        <f t="shared" si="55"/>
        <v/>
      </c>
      <c r="D1163" s="62" t="s">
        <v>2112</v>
      </c>
      <c r="E1163" s="63" t="s">
        <v>2113</v>
      </c>
      <c r="F1163" s="64"/>
    </row>
    <row r="1164" customHeight="1" spans="1:6">
      <c r="A1164" s="57" t="str">
        <f t="shared" si="56"/>
        <v>214</v>
      </c>
      <c r="B1164" s="57" t="str">
        <f t="shared" si="54"/>
        <v>03</v>
      </c>
      <c r="C1164" s="57" t="str">
        <f t="shared" si="55"/>
        <v>01</v>
      </c>
      <c r="D1164" s="58" t="s">
        <v>2114</v>
      </c>
      <c r="E1164" s="55" t="s">
        <v>461</v>
      </c>
      <c r="F1164" s="61"/>
    </row>
    <row r="1165" customHeight="1" spans="1:6">
      <c r="A1165" s="57" t="str">
        <f t="shared" si="56"/>
        <v>214</v>
      </c>
      <c r="B1165" s="57" t="str">
        <f t="shared" si="54"/>
        <v>03</v>
      </c>
      <c r="C1165" s="57" t="str">
        <f t="shared" si="55"/>
        <v>02</v>
      </c>
      <c r="D1165" s="58" t="s">
        <v>2115</v>
      </c>
      <c r="E1165" s="55" t="s">
        <v>76</v>
      </c>
      <c r="F1165" s="61"/>
    </row>
    <row r="1166" customHeight="1" spans="1:6">
      <c r="A1166" s="57" t="str">
        <f t="shared" si="56"/>
        <v>214</v>
      </c>
      <c r="B1166" s="57" t="str">
        <f t="shared" si="54"/>
        <v>03</v>
      </c>
      <c r="C1166" s="57" t="str">
        <f t="shared" si="55"/>
        <v>03</v>
      </c>
      <c r="D1166" s="58" t="s">
        <v>2116</v>
      </c>
      <c r="E1166" s="55" t="s">
        <v>78</v>
      </c>
      <c r="F1166" s="61"/>
    </row>
    <row r="1167" customHeight="1" spans="1:6">
      <c r="A1167" s="57" t="str">
        <f t="shared" si="56"/>
        <v>214</v>
      </c>
      <c r="B1167" s="57" t="str">
        <f t="shared" si="54"/>
        <v>03</v>
      </c>
      <c r="C1167" s="57" t="str">
        <f t="shared" si="55"/>
        <v>04</v>
      </c>
      <c r="D1167" s="58" t="s">
        <v>2117</v>
      </c>
      <c r="E1167" s="55" t="s">
        <v>2118</v>
      </c>
      <c r="F1167" s="61"/>
    </row>
    <row r="1168" customHeight="1" spans="1:6">
      <c r="A1168" s="57" t="str">
        <f t="shared" si="56"/>
        <v>214</v>
      </c>
      <c r="B1168" s="57" t="str">
        <f t="shared" si="54"/>
        <v>03</v>
      </c>
      <c r="C1168" s="57" t="str">
        <f t="shared" si="55"/>
        <v>05</v>
      </c>
      <c r="D1168" s="58" t="s">
        <v>2119</v>
      </c>
      <c r="E1168" s="55" t="s">
        <v>2120</v>
      </c>
      <c r="F1168" s="61"/>
    </row>
    <row r="1169" customHeight="1" spans="1:6">
      <c r="A1169" s="57" t="str">
        <f t="shared" si="56"/>
        <v>214</v>
      </c>
      <c r="B1169" s="57" t="str">
        <f t="shared" si="54"/>
        <v>03</v>
      </c>
      <c r="C1169" s="57" t="str">
        <f t="shared" si="55"/>
        <v>06</v>
      </c>
      <c r="D1169" s="58" t="s">
        <v>2121</v>
      </c>
      <c r="E1169" s="55" t="s">
        <v>2122</v>
      </c>
      <c r="F1169" s="61"/>
    </row>
    <row r="1170" customHeight="1" spans="1:6">
      <c r="A1170" s="57" t="str">
        <f t="shared" si="56"/>
        <v>214</v>
      </c>
      <c r="B1170" s="57" t="str">
        <f t="shared" si="54"/>
        <v>03</v>
      </c>
      <c r="C1170" s="57" t="str">
        <f t="shared" si="55"/>
        <v>07</v>
      </c>
      <c r="D1170" s="58" t="s">
        <v>2123</v>
      </c>
      <c r="E1170" s="55" t="s">
        <v>2124</v>
      </c>
      <c r="F1170" s="61"/>
    </row>
    <row r="1171" customHeight="1" spans="1:6">
      <c r="A1171" s="57" t="str">
        <f t="shared" si="56"/>
        <v>214</v>
      </c>
      <c r="B1171" s="57" t="str">
        <f t="shared" si="54"/>
        <v>03</v>
      </c>
      <c r="C1171" s="57" t="str">
        <f t="shared" si="55"/>
        <v>08</v>
      </c>
      <c r="D1171" s="58" t="s">
        <v>2125</v>
      </c>
      <c r="E1171" s="55" t="s">
        <v>2126</v>
      </c>
      <c r="F1171" s="61"/>
    </row>
    <row r="1172" customHeight="1" spans="1:6">
      <c r="A1172" s="57" t="str">
        <f t="shared" si="56"/>
        <v>214</v>
      </c>
      <c r="B1172" s="57" t="str">
        <f t="shared" si="54"/>
        <v>03</v>
      </c>
      <c r="C1172" s="57" t="str">
        <f t="shared" si="55"/>
        <v>99</v>
      </c>
      <c r="D1172" s="58" t="s">
        <v>2127</v>
      </c>
      <c r="E1172" s="55" t="s">
        <v>2128</v>
      </c>
      <c r="F1172" s="61"/>
    </row>
    <row r="1173" customHeight="1" spans="1:6">
      <c r="A1173" s="57" t="str">
        <f t="shared" si="56"/>
        <v>214</v>
      </c>
      <c r="B1173" s="57" t="str">
        <f t="shared" si="54"/>
        <v>04</v>
      </c>
      <c r="C1173" s="57" t="str">
        <f t="shared" si="55"/>
        <v/>
      </c>
      <c r="D1173" s="62" t="s">
        <v>2129</v>
      </c>
      <c r="E1173" s="63" t="s">
        <v>2130</v>
      </c>
      <c r="F1173" s="64"/>
    </row>
    <row r="1174" customHeight="1" spans="1:6">
      <c r="A1174" s="57" t="str">
        <f t="shared" si="56"/>
        <v>214</v>
      </c>
      <c r="B1174" s="57" t="str">
        <f t="shared" si="54"/>
        <v>04</v>
      </c>
      <c r="C1174" s="57" t="str">
        <f t="shared" si="55"/>
        <v>01</v>
      </c>
      <c r="D1174" s="58" t="s">
        <v>2131</v>
      </c>
      <c r="E1174" s="55" t="s">
        <v>2132</v>
      </c>
      <c r="F1174" s="61"/>
    </row>
    <row r="1175" customHeight="1" spans="1:6">
      <c r="A1175" s="57" t="str">
        <f t="shared" si="56"/>
        <v>214</v>
      </c>
      <c r="B1175" s="57" t="str">
        <f t="shared" si="54"/>
        <v>04</v>
      </c>
      <c r="C1175" s="57" t="str">
        <f t="shared" si="55"/>
        <v>02</v>
      </c>
      <c r="D1175" s="58" t="s">
        <v>2133</v>
      </c>
      <c r="E1175" s="55" t="s">
        <v>2134</v>
      </c>
      <c r="F1175" s="61"/>
    </row>
    <row r="1176" customHeight="1" spans="1:6">
      <c r="A1176" s="57" t="str">
        <f t="shared" si="56"/>
        <v>214</v>
      </c>
      <c r="B1176" s="57" t="str">
        <f t="shared" si="54"/>
        <v>04</v>
      </c>
      <c r="C1176" s="57" t="str">
        <f t="shared" si="55"/>
        <v>03</v>
      </c>
      <c r="D1176" s="58" t="s">
        <v>2135</v>
      </c>
      <c r="E1176" s="55" t="s">
        <v>2136</v>
      </c>
      <c r="F1176" s="61"/>
    </row>
    <row r="1177" customHeight="1" spans="1:6">
      <c r="A1177" s="57" t="str">
        <f t="shared" si="56"/>
        <v>214</v>
      </c>
      <c r="B1177" s="57" t="str">
        <f t="shared" si="54"/>
        <v>04</v>
      </c>
      <c r="C1177" s="57" t="str">
        <f t="shared" si="55"/>
        <v>99</v>
      </c>
      <c r="D1177" s="58" t="s">
        <v>2137</v>
      </c>
      <c r="E1177" s="55" t="s">
        <v>2138</v>
      </c>
      <c r="F1177" s="61"/>
    </row>
    <row r="1178" customHeight="1" spans="1:6">
      <c r="A1178" s="57" t="str">
        <f t="shared" si="56"/>
        <v>214</v>
      </c>
      <c r="B1178" s="57" t="str">
        <f t="shared" si="54"/>
        <v>05</v>
      </c>
      <c r="C1178" s="57" t="str">
        <f t="shared" si="55"/>
        <v/>
      </c>
      <c r="D1178" s="62" t="s">
        <v>2139</v>
      </c>
      <c r="E1178" s="63" t="s">
        <v>2140</v>
      </c>
      <c r="F1178" s="64"/>
    </row>
    <row r="1179" customHeight="1" spans="1:6">
      <c r="A1179" s="57" t="str">
        <f t="shared" si="56"/>
        <v>214</v>
      </c>
      <c r="B1179" s="57" t="str">
        <f t="shared" si="54"/>
        <v>05</v>
      </c>
      <c r="C1179" s="57" t="str">
        <f t="shared" si="55"/>
        <v>01</v>
      </c>
      <c r="D1179" s="58" t="s">
        <v>2141</v>
      </c>
      <c r="E1179" s="55" t="s">
        <v>461</v>
      </c>
      <c r="F1179" s="61"/>
    </row>
    <row r="1180" customHeight="1" spans="1:6">
      <c r="A1180" s="57" t="str">
        <f t="shared" si="56"/>
        <v>214</v>
      </c>
      <c r="B1180" s="57" t="str">
        <f t="shared" si="54"/>
        <v>05</v>
      </c>
      <c r="C1180" s="57" t="str">
        <f t="shared" si="55"/>
        <v>02</v>
      </c>
      <c r="D1180" s="58" t="s">
        <v>2142</v>
      </c>
      <c r="E1180" s="55" t="s">
        <v>76</v>
      </c>
      <c r="F1180" s="61"/>
    </row>
    <row r="1181" customHeight="1" spans="1:6">
      <c r="A1181" s="57" t="str">
        <f t="shared" si="56"/>
        <v>214</v>
      </c>
      <c r="B1181" s="57" t="str">
        <f t="shared" si="54"/>
        <v>05</v>
      </c>
      <c r="C1181" s="57" t="str">
        <f t="shared" si="55"/>
        <v>03</v>
      </c>
      <c r="D1181" s="58" t="s">
        <v>2143</v>
      </c>
      <c r="E1181" s="55" t="s">
        <v>78</v>
      </c>
      <c r="F1181" s="61"/>
    </row>
    <row r="1182" customHeight="1" spans="1:6">
      <c r="A1182" s="57" t="str">
        <f t="shared" si="56"/>
        <v>214</v>
      </c>
      <c r="B1182" s="57" t="str">
        <f t="shared" si="54"/>
        <v>05</v>
      </c>
      <c r="C1182" s="57" t="str">
        <f t="shared" si="55"/>
        <v>04</v>
      </c>
      <c r="D1182" s="58" t="s">
        <v>2144</v>
      </c>
      <c r="E1182" s="55" t="s">
        <v>2109</v>
      </c>
      <c r="F1182" s="61"/>
    </row>
    <row r="1183" customHeight="1" spans="1:6">
      <c r="A1183" s="57" t="str">
        <f t="shared" si="56"/>
        <v>214</v>
      </c>
      <c r="B1183" s="57" t="str">
        <f t="shared" si="54"/>
        <v>05</v>
      </c>
      <c r="C1183" s="57" t="str">
        <f t="shared" si="55"/>
        <v>05</v>
      </c>
      <c r="D1183" s="58" t="s">
        <v>2145</v>
      </c>
      <c r="E1183" s="55" t="s">
        <v>2146</v>
      </c>
      <c r="F1183" s="61"/>
    </row>
    <row r="1184" customHeight="1" spans="1:6">
      <c r="A1184" s="57" t="str">
        <f t="shared" si="56"/>
        <v>214</v>
      </c>
      <c r="B1184" s="57" t="str">
        <f t="shared" si="54"/>
        <v>05</v>
      </c>
      <c r="C1184" s="57" t="str">
        <f t="shared" si="55"/>
        <v>99</v>
      </c>
      <c r="D1184" s="58" t="s">
        <v>2147</v>
      </c>
      <c r="E1184" s="55" t="s">
        <v>2148</v>
      </c>
      <c r="F1184" s="61"/>
    </row>
    <row r="1185" customHeight="1" spans="1:6">
      <c r="A1185" s="57" t="str">
        <f t="shared" si="56"/>
        <v>214</v>
      </c>
      <c r="B1185" s="57" t="str">
        <f t="shared" si="54"/>
        <v>06</v>
      </c>
      <c r="C1185" s="57" t="str">
        <f t="shared" si="55"/>
        <v/>
      </c>
      <c r="D1185" s="62" t="s">
        <v>2149</v>
      </c>
      <c r="E1185" s="63" t="s">
        <v>2150</v>
      </c>
      <c r="F1185" s="64"/>
    </row>
    <row r="1186" customHeight="1" spans="1:6">
      <c r="A1186" s="57" t="str">
        <f t="shared" si="56"/>
        <v>214</v>
      </c>
      <c r="B1186" s="57" t="str">
        <f t="shared" si="54"/>
        <v>06</v>
      </c>
      <c r="C1186" s="57" t="str">
        <f t="shared" si="55"/>
        <v>01</v>
      </c>
      <c r="D1186" s="58" t="s">
        <v>2151</v>
      </c>
      <c r="E1186" s="55" t="s">
        <v>2152</v>
      </c>
      <c r="F1186" s="61"/>
    </row>
    <row r="1187" customHeight="1" spans="1:6">
      <c r="A1187" s="57" t="str">
        <f t="shared" si="56"/>
        <v>214</v>
      </c>
      <c r="B1187" s="57" t="str">
        <f t="shared" si="54"/>
        <v>06</v>
      </c>
      <c r="C1187" s="57" t="str">
        <f t="shared" si="55"/>
        <v>02</v>
      </c>
      <c r="D1187" s="58" t="s">
        <v>2153</v>
      </c>
      <c r="E1187" s="55" t="s">
        <v>2154</v>
      </c>
      <c r="F1187" s="61"/>
    </row>
    <row r="1188" customHeight="1" spans="1:6">
      <c r="A1188" s="57" t="str">
        <f t="shared" si="56"/>
        <v>214</v>
      </c>
      <c r="B1188" s="57" t="str">
        <f t="shared" si="54"/>
        <v>06</v>
      </c>
      <c r="C1188" s="57" t="str">
        <f t="shared" si="55"/>
        <v>03</v>
      </c>
      <c r="D1188" s="58" t="s">
        <v>2155</v>
      </c>
      <c r="E1188" s="55" t="s">
        <v>2156</v>
      </c>
      <c r="F1188" s="61"/>
    </row>
    <row r="1189" customHeight="1" spans="1:6">
      <c r="A1189" s="57" t="str">
        <f t="shared" si="56"/>
        <v>214</v>
      </c>
      <c r="B1189" s="57" t="str">
        <f t="shared" si="54"/>
        <v>06</v>
      </c>
      <c r="C1189" s="57" t="str">
        <f t="shared" si="55"/>
        <v>99</v>
      </c>
      <c r="D1189" s="58" t="s">
        <v>2157</v>
      </c>
      <c r="E1189" s="55" t="s">
        <v>2158</v>
      </c>
      <c r="F1189" s="61"/>
    </row>
    <row r="1190" customHeight="1" spans="1:6">
      <c r="A1190" s="57" t="str">
        <f t="shared" si="56"/>
        <v>214</v>
      </c>
      <c r="B1190" s="57" t="str">
        <f t="shared" si="54"/>
        <v>60</v>
      </c>
      <c r="C1190" s="57" t="str">
        <f t="shared" si="55"/>
        <v/>
      </c>
      <c r="D1190" s="62" t="s">
        <v>2159</v>
      </c>
      <c r="E1190" s="63" t="s">
        <v>2160</v>
      </c>
      <c r="F1190" s="64"/>
    </row>
    <row r="1191" customHeight="1" spans="1:6">
      <c r="A1191" s="57" t="str">
        <f t="shared" si="56"/>
        <v>214</v>
      </c>
      <c r="B1191" s="57" t="str">
        <f t="shared" si="54"/>
        <v>60</v>
      </c>
      <c r="C1191" s="57" t="str">
        <f t="shared" si="55"/>
        <v>01</v>
      </c>
      <c r="D1191" s="58" t="s">
        <v>2161</v>
      </c>
      <c r="E1191" s="55" t="s">
        <v>2162</v>
      </c>
      <c r="F1191" s="61"/>
    </row>
    <row r="1192" customHeight="1" spans="1:6">
      <c r="A1192" s="57" t="str">
        <f t="shared" si="56"/>
        <v>214</v>
      </c>
      <c r="B1192" s="57" t="str">
        <f t="shared" si="54"/>
        <v>60</v>
      </c>
      <c r="C1192" s="57" t="str">
        <f t="shared" si="55"/>
        <v>02</v>
      </c>
      <c r="D1192" s="58" t="s">
        <v>2163</v>
      </c>
      <c r="E1192" s="55" t="s">
        <v>2164</v>
      </c>
      <c r="F1192" s="61"/>
    </row>
    <row r="1193" customHeight="1" spans="1:6">
      <c r="A1193" s="57" t="str">
        <f t="shared" si="56"/>
        <v>214</v>
      </c>
      <c r="B1193" s="57" t="str">
        <f t="shared" si="54"/>
        <v>60</v>
      </c>
      <c r="C1193" s="57" t="str">
        <f t="shared" si="55"/>
        <v>03</v>
      </c>
      <c r="D1193" s="58" t="s">
        <v>2165</v>
      </c>
      <c r="E1193" s="55" t="s">
        <v>2166</v>
      </c>
      <c r="F1193" s="61"/>
    </row>
    <row r="1194" customHeight="1" spans="1:6">
      <c r="A1194" s="57" t="str">
        <f t="shared" si="56"/>
        <v>214</v>
      </c>
      <c r="B1194" s="57" t="str">
        <f t="shared" si="54"/>
        <v>60</v>
      </c>
      <c r="C1194" s="57" t="str">
        <f t="shared" si="55"/>
        <v>99</v>
      </c>
      <c r="D1194" s="58" t="s">
        <v>2167</v>
      </c>
      <c r="E1194" s="55" t="s">
        <v>2168</v>
      </c>
      <c r="F1194" s="61"/>
    </row>
    <row r="1195" customHeight="1" spans="1:6">
      <c r="A1195" s="57" t="str">
        <f t="shared" si="56"/>
        <v>214</v>
      </c>
      <c r="B1195" s="57" t="str">
        <f t="shared" si="54"/>
        <v>62</v>
      </c>
      <c r="C1195" s="57" t="str">
        <f t="shared" si="55"/>
        <v/>
      </c>
      <c r="D1195" s="62" t="s">
        <v>2169</v>
      </c>
      <c r="E1195" s="63" t="s">
        <v>2170</v>
      </c>
      <c r="F1195" s="64"/>
    </row>
    <row r="1196" customHeight="1" spans="1:6">
      <c r="A1196" s="57" t="str">
        <f t="shared" si="56"/>
        <v>214</v>
      </c>
      <c r="B1196" s="57" t="str">
        <f t="shared" si="54"/>
        <v>62</v>
      </c>
      <c r="C1196" s="57" t="str">
        <f t="shared" si="55"/>
        <v>01</v>
      </c>
      <c r="D1196" s="58" t="s">
        <v>2171</v>
      </c>
      <c r="E1196" s="55" t="s">
        <v>2166</v>
      </c>
      <c r="F1196" s="61"/>
    </row>
    <row r="1197" customHeight="1" spans="1:6">
      <c r="A1197" s="57" t="str">
        <f t="shared" si="56"/>
        <v>214</v>
      </c>
      <c r="B1197" s="57" t="str">
        <f t="shared" si="54"/>
        <v>62</v>
      </c>
      <c r="C1197" s="57" t="str">
        <f t="shared" si="55"/>
        <v>02</v>
      </c>
      <c r="D1197" s="58" t="s">
        <v>2172</v>
      </c>
      <c r="E1197" s="55" t="s">
        <v>2173</v>
      </c>
      <c r="F1197" s="61"/>
    </row>
    <row r="1198" customHeight="1" spans="1:6">
      <c r="A1198" s="57" t="str">
        <f t="shared" si="56"/>
        <v>214</v>
      </c>
      <c r="B1198" s="57" t="str">
        <f t="shared" si="54"/>
        <v>62</v>
      </c>
      <c r="C1198" s="57" t="str">
        <f t="shared" si="55"/>
        <v>03</v>
      </c>
      <c r="D1198" s="58" t="s">
        <v>2174</v>
      </c>
      <c r="E1198" s="55" t="s">
        <v>2175</v>
      </c>
      <c r="F1198" s="61"/>
    </row>
    <row r="1199" customHeight="1" spans="1:6">
      <c r="A1199" s="57" t="str">
        <f t="shared" si="56"/>
        <v>214</v>
      </c>
      <c r="B1199" s="57" t="str">
        <f t="shared" si="54"/>
        <v>62</v>
      </c>
      <c r="C1199" s="57" t="str">
        <f t="shared" si="55"/>
        <v>99</v>
      </c>
      <c r="D1199" s="58" t="s">
        <v>2176</v>
      </c>
      <c r="E1199" s="55" t="s">
        <v>2177</v>
      </c>
      <c r="F1199" s="61"/>
    </row>
    <row r="1200" customHeight="1" spans="1:6">
      <c r="A1200" s="57" t="str">
        <f t="shared" si="56"/>
        <v>214</v>
      </c>
      <c r="B1200" s="57" t="str">
        <f t="shared" si="54"/>
        <v>63</v>
      </c>
      <c r="C1200" s="57" t="str">
        <f t="shared" si="55"/>
        <v/>
      </c>
      <c r="D1200" s="62" t="s">
        <v>2178</v>
      </c>
      <c r="E1200" s="63" t="s">
        <v>2179</v>
      </c>
      <c r="F1200" s="64"/>
    </row>
    <row r="1201" customHeight="1" spans="1:6">
      <c r="A1201" s="57" t="str">
        <f t="shared" si="56"/>
        <v>214</v>
      </c>
      <c r="B1201" s="57" t="str">
        <f t="shared" si="54"/>
        <v>63</v>
      </c>
      <c r="C1201" s="57" t="str">
        <f t="shared" si="55"/>
        <v>01</v>
      </c>
      <c r="D1201" s="58" t="s">
        <v>2180</v>
      </c>
      <c r="E1201" s="55" t="s">
        <v>2072</v>
      </c>
      <c r="F1201" s="61"/>
    </row>
    <row r="1202" customHeight="1" spans="1:6">
      <c r="A1202" s="57" t="str">
        <f t="shared" si="56"/>
        <v>214</v>
      </c>
      <c r="B1202" s="57" t="str">
        <f t="shared" si="54"/>
        <v>63</v>
      </c>
      <c r="C1202" s="57" t="str">
        <f t="shared" si="55"/>
        <v>02</v>
      </c>
      <c r="D1202" s="58" t="s">
        <v>2181</v>
      </c>
      <c r="E1202" s="55" t="s">
        <v>2182</v>
      </c>
      <c r="F1202" s="61"/>
    </row>
    <row r="1203" customHeight="1" spans="1:6">
      <c r="A1203" s="57" t="str">
        <f t="shared" si="56"/>
        <v>214</v>
      </c>
      <c r="B1203" s="57" t="str">
        <f t="shared" si="54"/>
        <v>63</v>
      </c>
      <c r="C1203" s="57" t="str">
        <f t="shared" si="55"/>
        <v>03</v>
      </c>
      <c r="D1203" s="58" t="s">
        <v>2183</v>
      </c>
      <c r="E1203" s="55" t="s">
        <v>2184</v>
      </c>
      <c r="F1203" s="61"/>
    </row>
    <row r="1204" customHeight="1" spans="1:6">
      <c r="A1204" s="57" t="str">
        <f t="shared" si="56"/>
        <v>214</v>
      </c>
      <c r="B1204" s="57" t="str">
        <f t="shared" si="54"/>
        <v>63</v>
      </c>
      <c r="C1204" s="57" t="str">
        <f t="shared" si="55"/>
        <v>99</v>
      </c>
      <c r="D1204" s="58" t="s">
        <v>2185</v>
      </c>
      <c r="E1204" s="55" t="s">
        <v>2186</v>
      </c>
      <c r="F1204" s="61"/>
    </row>
    <row r="1205" customHeight="1" spans="1:6">
      <c r="A1205" s="57" t="str">
        <f t="shared" si="56"/>
        <v>214</v>
      </c>
      <c r="B1205" s="57" t="str">
        <f t="shared" si="54"/>
        <v>64</v>
      </c>
      <c r="C1205" s="57" t="str">
        <f t="shared" si="55"/>
        <v/>
      </c>
      <c r="D1205" s="62" t="s">
        <v>2187</v>
      </c>
      <c r="E1205" s="63" t="s">
        <v>2188</v>
      </c>
      <c r="F1205" s="64"/>
    </row>
    <row r="1206" customHeight="1" spans="1:6">
      <c r="A1206" s="57" t="str">
        <f t="shared" si="56"/>
        <v>214</v>
      </c>
      <c r="B1206" s="57" t="str">
        <f t="shared" si="54"/>
        <v>64</v>
      </c>
      <c r="C1206" s="57" t="str">
        <f t="shared" si="55"/>
        <v>01</v>
      </c>
      <c r="D1206" s="58" t="s">
        <v>2189</v>
      </c>
      <c r="E1206" s="55" t="s">
        <v>2190</v>
      </c>
      <c r="F1206" s="61"/>
    </row>
    <row r="1207" customHeight="1" spans="1:6">
      <c r="A1207" s="57" t="str">
        <f t="shared" si="56"/>
        <v>214</v>
      </c>
      <c r="B1207" s="57" t="str">
        <f t="shared" si="54"/>
        <v>64</v>
      </c>
      <c r="C1207" s="57" t="str">
        <f t="shared" si="55"/>
        <v>02</v>
      </c>
      <c r="D1207" s="58" t="s">
        <v>2191</v>
      </c>
      <c r="E1207" s="55" t="s">
        <v>2192</v>
      </c>
      <c r="F1207" s="61"/>
    </row>
    <row r="1208" customHeight="1" spans="1:6">
      <c r="A1208" s="57" t="str">
        <f t="shared" si="56"/>
        <v>214</v>
      </c>
      <c r="B1208" s="57" t="str">
        <f t="shared" si="54"/>
        <v>64</v>
      </c>
      <c r="C1208" s="57" t="str">
        <f t="shared" si="55"/>
        <v>03</v>
      </c>
      <c r="D1208" s="58" t="s">
        <v>2193</v>
      </c>
      <c r="E1208" s="55" t="s">
        <v>2194</v>
      </c>
      <c r="F1208" s="61"/>
    </row>
    <row r="1209" customHeight="1" spans="1:6">
      <c r="A1209" s="57" t="str">
        <f t="shared" si="56"/>
        <v>214</v>
      </c>
      <c r="B1209" s="57" t="str">
        <f t="shared" si="54"/>
        <v>64</v>
      </c>
      <c r="C1209" s="57" t="str">
        <f t="shared" si="55"/>
        <v>04</v>
      </c>
      <c r="D1209" s="58" t="s">
        <v>2195</v>
      </c>
      <c r="E1209" s="55" t="s">
        <v>2196</v>
      </c>
      <c r="F1209" s="61"/>
    </row>
    <row r="1210" customHeight="1" spans="1:6">
      <c r="A1210" s="57" t="str">
        <f t="shared" si="56"/>
        <v>214</v>
      </c>
      <c r="B1210" s="57" t="str">
        <f t="shared" si="54"/>
        <v>64</v>
      </c>
      <c r="C1210" s="57" t="str">
        <f t="shared" si="55"/>
        <v>05</v>
      </c>
      <c r="D1210" s="58" t="s">
        <v>2197</v>
      </c>
      <c r="E1210" s="55" t="s">
        <v>2198</v>
      </c>
      <c r="F1210" s="61"/>
    </row>
    <row r="1211" customHeight="1" spans="1:6">
      <c r="A1211" s="57" t="str">
        <f t="shared" si="56"/>
        <v>214</v>
      </c>
      <c r="B1211" s="57" t="str">
        <f t="shared" si="54"/>
        <v>64</v>
      </c>
      <c r="C1211" s="57" t="str">
        <f t="shared" si="55"/>
        <v>06</v>
      </c>
      <c r="D1211" s="58" t="s">
        <v>2199</v>
      </c>
      <c r="E1211" s="55" t="s">
        <v>2200</v>
      </c>
      <c r="F1211" s="61"/>
    </row>
    <row r="1212" customHeight="1" spans="1:6">
      <c r="A1212" s="57" t="str">
        <f t="shared" si="56"/>
        <v>214</v>
      </c>
      <c r="B1212" s="57" t="str">
        <f t="shared" si="54"/>
        <v>64</v>
      </c>
      <c r="C1212" s="57" t="str">
        <f t="shared" si="55"/>
        <v>07</v>
      </c>
      <c r="D1212" s="58" t="s">
        <v>2201</v>
      </c>
      <c r="E1212" s="55" t="s">
        <v>2202</v>
      </c>
      <c r="F1212" s="61"/>
    </row>
    <row r="1213" customHeight="1" spans="1:6">
      <c r="A1213" s="57" t="str">
        <f t="shared" si="56"/>
        <v>214</v>
      </c>
      <c r="B1213" s="57" t="str">
        <f t="shared" si="54"/>
        <v>64</v>
      </c>
      <c r="C1213" s="57" t="str">
        <f t="shared" si="55"/>
        <v>99</v>
      </c>
      <c r="D1213" s="58" t="s">
        <v>2203</v>
      </c>
      <c r="E1213" s="55" t="s">
        <v>2204</v>
      </c>
      <c r="F1213" s="61"/>
    </row>
    <row r="1214" customHeight="1" spans="1:6">
      <c r="A1214" s="57" t="str">
        <f t="shared" si="56"/>
        <v>214</v>
      </c>
      <c r="B1214" s="57" t="str">
        <f t="shared" si="54"/>
        <v>68</v>
      </c>
      <c r="C1214" s="57" t="str">
        <f t="shared" si="55"/>
        <v/>
      </c>
      <c r="D1214" s="62" t="s">
        <v>2205</v>
      </c>
      <c r="E1214" s="63" t="s">
        <v>2206</v>
      </c>
      <c r="F1214" s="64"/>
    </row>
    <row r="1215" customHeight="1" spans="1:6">
      <c r="A1215" s="57" t="str">
        <f t="shared" si="56"/>
        <v>214</v>
      </c>
      <c r="B1215" s="57" t="str">
        <f t="shared" si="54"/>
        <v>68</v>
      </c>
      <c r="C1215" s="57" t="str">
        <f t="shared" si="55"/>
        <v>01</v>
      </c>
      <c r="D1215" s="58" t="s">
        <v>2207</v>
      </c>
      <c r="E1215" s="55" t="s">
        <v>2208</v>
      </c>
      <c r="F1215" s="61"/>
    </row>
    <row r="1216" customHeight="1" spans="1:6">
      <c r="A1216" s="57" t="str">
        <f t="shared" si="56"/>
        <v>214</v>
      </c>
      <c r="B1216" s="57" t="str">
        <f t="shared" si="54"/>
        <v>68</v>
      </c>
      <c r="C1216" s="57" t="str">
        <f t="shared" si="55"/>
        <v>02</v>
      </c>
      <c r="D1216" s="58" t="s">
        <v>2209</v>
      </c>
      <c r="E1216" s="55" t="s">
        <v>2210</v>
      </c>
      <c r="F1216" s="61"/>
    </row>
    <row r="1217" customHeight="1" spans="1:6">
      <c r="A1217" s="57" t="str">
        <f t="shared" si="56"/>
        <v>214</v>
      </c>
      <c r="B1217" s="57" t="str">
        <f t="shared" si="54"/>
        <v>68</v>
      </c>
      <c r="C1217" s="57" t="str">
        <f t="shared" si="55"/>
        <v>03</v>
      </c>
      <c r="D1217" s="58" t="s">
        <v>2211</v>
      </c>
      <c r="E1217" s="55" t="s">
        <v>2212</v>
      </c>
      <c r="F1217" s="61"/>
    </row>
    <row r="1218" customHeight="1" spans="1:6">
      <c r="A1218" s="57" t="str">
        <f t="shared" si="56"/>
        <v>214</v>
      </c>
      <c r="B1218" s="57" t="str">
        <f t="shared" si="54"/>
        <v>68</v>
      </c>
      <c r="C1218" s="57" t="str">
        <f t="shared" si="55"/>
        <v>04</v>
      </c>
      <c r="D1218" s="58" t="s">
        <v>2213</v>
      </c>
      <c r="E1218" s="55" t="s">
        <v>2214</v>
      </c>
      <c r="F1218" s="61"/>
    </row>
    <row r="1219" customHeight="1" spans="1:6">
      <c r="A1219" s="57" t="str">
        <f t="shared" si="56"/>
        <v>214</v>
      </c>
      <c r="B1219" s="57" t="str">
        <f t="shared" si="54"/>
        <v>68</v>
      </c>
      <c r="C1219" s="57" t="str">
        <f t="shared" si="55"/>
        <v>05</v>
      </c>
      <c r="D1219" s="58" t="s">
        <v>2215</v>
      </c>
      <c r="E1219" s="55" t="s">
        <v>2216</v>
      </c>
      <c r="F1219" s="61"/>
    </row>
    <row r="1220" customHeight="1" spans="1:6">
      <c r="A1220" s="57" t="str">
        <f t="shared" si="56"/>
        <v>214</v>
      </c>
      <c r="B1220" s="57" t="str">
        <f t="shared" si="54"/>
        <v>68</v>
      </c>
      <c r="C1220" s="57" t="str">
        <f t="shared" si="55"/>
        <v>99</v>
      </c>
      <c r="D1220" s="58" t="s">
        <v>2217</v>
      </c>
      <c r="E1220" s="55" t="s">
        <v>2218</v>
      </c>
      <c r="F1220" s="61"/>
    </row>
    <row r="1221" customHeight="1" spans="1:6">
      <c r="A1221" s="57" t="str">
        <f t="shared" si="56"/>
        <v>214</v>
      </c>
      <c r="B1221" s="57" t="str">
        <f t="shared" si="54"/>
        <v>69</v>
      </c>
      <c r="C1221" s="57" t="str">
        <f t="shared" si="55"/>
        <v/>
      </c>
      <c r="D1221" s="62" t="s">
        <v>2219</v>
      </c>
      <c r="E1221" s="63" t="s">
        <v>2220</v>
      </c>
      <c r="F1221" s="64"/>
    </row>
    <row r="1222" customHeight="1" spans="1:6">
      <c r="A1222" s="57" t="str">
        <f t="shared" si="56"/>
        <v>214</v>
      </c>
      <c r="B1222" s="57" t="str">
        <f t="shared" si="54"/>
        <v>69</v>
      </c>
      <c r="C1222" s="57" t="str">
        <f t="shared" si="55"/>
        <v>01</v>
      </c>
      <c r="D1222" s="58" t="s">
        <v>2221</v>
      </c>
      <c r="E1222" s="55" t="s">
        <v>2222</v>
      </c>
      <c r="F1222" s="61"/>
    </row>
    <row r="1223" customHeight="1" spans="1:6">
      <c r="A1223" s="57" t="str">
        <f t="shared" si="56"/>
        <v>214</v>
      </c>
      <c r="B1223" s="57" t="str">
        <f t="shared" si="54"/>
        <v>69</v>
      </c>
      <c r="C1223" s="57" t="str">
        <f t="shared" si="55"/>
        <v>02</v>
      </c>
      <c r="D1223" s="58" t="s">
        <v>2223</v>
      </c>
      <c r="E1223" s="55" t="s">
        <v>2120</v>
      </c>
      <c r="F1223" s="61"/>
    </row>
    <row r="1224" customHeight="1" spans="1:6">
      <c r="A1224" s="57" t="str">
        <f t="shared" si="56"/>
        <v>214</v>
      </c>
      <c r="B1224" s="57" t="str">
        <f t="shared" ref="B1224:B1287" si="57">MID(D1224,4,2)</f>
        <v>69</v>
      </c>
      <c r="C1224" s="57" t="str">
        <f t="shared" ref="C1224:C1287" si="58">MID(D1224,6,2)</f>
        <v>03</v>
      </c>
      <c r="D1224" s="58" t="s">
        <v>2224</v>
      </c>
      <c r="E1224" s="55" t="s">
        <v>2225</v>
      </c>
      <c r="F1224" s="61"/>
    </row>
    <row r="1225" customHeight="1" spans="1:6">
      <c r="A1225" s="57" t="str">
        <f t="shared" si="56"/>
        <v>214</v>
      </c>
      <c r="B1225" s="57" t="str">
        <f t="shared" si="57"/>
        <v>69</v>
      </c>
      <c r="C1225" s="57" t="str">
        <f t="shared" si="58"/>
        <v>04</v>
      </c>
      <c r="D1225" s="58" t="s">
        <v>2226</v>
      </c>
      <c r="E1225" s="55" t="s">
        <v>2227</v>
      </c>
      <c r="F1225" s="61"/>
    </row>
    <row r="1226" customHeight="1" spans="1:6">
      <c r="A1226" s="57" t="str">
        <f t="shared" ref="A1226:A1289" si="59">MID(D1226,1,3)</f>
        <v>214</v>
      </c>
      <c r="B1226" s="57" t="str">
        <f t="shared" si="57"/>
        <v>69</v>
      </c>
      <c r="C1226" s="57" t="str">
        <f t="shared" si="58"/>
        <v>06</v>
      </c>
      <c r="D1226" s="58" t="s">
        <v>2228</v>
      </c>
      <c r="E1226" s="55" t="s">
        <v>2229</v>
      </c>
      <c r="F1226" s="61"/>
    </row>
    <row r="1227" customHeight="1" spans="1:6">
      <c r="A1227" s="57" t="str">
        <f t="shared" si="59"/>
        <v>214</v>
      </c>
      <c r="B1227" s="57" t="str">
        <f t="shared" si="57"/>
        <v>69</v>
      </c>
      <c r="C1227" s="57" t="str">
        <f t="shared" si="58"/>
        <v>07</v>
      </c>
      <c r="D1227" s="58" t="s">
        <v>2230</v>
      </c>
      <c r="E1227" s="55" t="s">
        <v>2231</v>
      </c>
      <c r="F1227" s="61"/>
    </row>
    <row r="1228" customHeight="1" spans="1:6">
      <c r="A1228" s="57" t="str">
        <f t="shared" si="59"/>
        <v>214</v>
      </c>
      <c r="B1228" s="57" t="str">
        <f t="shared" si="57"/>
        <v>69</v>
      </c>
      <c r="C1228" s="57" t="str">
        <f t="shared" si="58"/>
        <v>08</v>
      </c>
      <c r="D1228" s="58" t="s">
        <v>2232</v>
      </c>
      <c r="E1228" s="55" t="s">
        <v>2233</v>
      </c>
      <c r="F1228" s="61"/>
    </row>
    <row r="1229" customHeight="1" spans="1:6">
      <c r="A1229" s="57" t="str">
        <f t="shared" si="59"/>
        <v>214</v>
      </c>
      <c r="B1229" s="57" t="str">
        <f t="shared" si="57"/>
        <v>69</v>
      </c>
      <c r="C1229" s="57" t="str">
        <f t="shared" si="58"/>
        <v>99</v>
      </c>
      <c r="D1229" s="58" t="s">
        <v>2234</v>
      </c>
      <c r="E1229" s="55" t="s">
        <v>2235</v>
      </c>
      <c r="F1229" s="61"/>
    </row>
    <row r="1230" customHeight="1" spans="1:6">
      <c r="A1230" s="57" t="str">
        <f t="shared" si="59"/>
        <v>214</v>
      </c>
      <c r="B1230" s="57" t="str">
        <f t="shared" si="57"/>
        <v>70</v>
      </c>
      <c r="C1230" s="57" t="str">
        <f t="shared" si="58"/>
        <v/>
      </c>
      <c r="D1230" s="62" t="s">
        <v>2236</v>
      </c>
      <c r="E1230" s="63" t="s">
        <v>2237</v>
      </c>
      <c r="F1230" s="64"/>
    </row>
    <row r="1231" customHeight="1" spans="1:6">
      <c r="A1231" s="57" t="str">
        <f t="shared" si="59"/>
        <v>214</v>
      </c>
      <c r="B1231" s="57" t="str">
        <f t="shared" si="57"/>
        <v>70</v>
      </c>
      <c r="C1231" s="57" t="str">
        <f t="shared" si="58"/>
        <v>01</v>
      </c>
      <c r="D1231" s="58" t="s">
        <v>2238</v>
      </c>
      <c r="E1231" s="55" t="s">
        <v>2162</v>
      </c>
      <c r="F1231" s="61"/>
    </row>
    <row r="1232" customHeight="1" spans="1:6">
      <c r="A1232" s="57" t="str">
        <f t="shared" si="59"/>
        <v>214</v>
      </c>
      <c r="B1232" s="57" t="str">
        <f t="shared" si="57"/>
        <v>70</v>
      </c>
      <c r="C1232" s="57" t="str">
        <f t="shared" si="58"/>
        <v>99</v>
      </c>
      <c r="D1232" s="58" t="s">
        <v>2239</v>
      </c>
      <c r="E1232" s="55" t="s">
        <v>2240</v>
      </c>
      <c r="F1232" s="61"/>
    </row>
    <row r="1233" customHeight="1" spans="1:6">
      <c r="A1233" s="57" t="str">
        <f t="shared" si="59"/>
        <v>214</v>
      </c>
      <c r="B1233" s="57" t="str">
        <f t="shared" si="57"/>
        <v>71</v>
      </c>
      <c r="C1233" s="57" t="str">
        <f t="shared" si="58"/>
        <v/>
      </c>
      <c r="D1233" s="62" t="s">
        <v>2241</v>
      </c>
      <c r="E1233" s="63" t="s">
        <v>2242</v>
      </c>
      <c r="F1233" s="64"/>
    </row>
    <row r="1234" customHeight="1" spans="1:6">
      <c r="A1234" s="57" t="str">
        <f t="shared" si="59"/>
        <v>214</v>
      </c>
      <c r="B1234" s="57" t="str">
        <f t="shared" si="57"/>
        <v>71</v>
      </c>
      <c r="C1234" s="57" t="str">
        <f t="shared" si="58"/>
        <v>01</v>
      </c>
      <c r="D1234" s="58" t="s">
        <v>2243</v>
      </c>
      <c r="E1234" s="55" t="s">
        <v>2162</v>
      </c>
      <c r="F1234" s="61"/>
    </row>
    <row r="1235" customHeight="1" spans="1:6">
      <c r="A1235" s="57" t="str">
        <f t="shared" si="59"/>
        <v>214</v>
      </c>
      <c r="B1235" s="57" t="str">
        <f t="shared" si="57"/>
        <v>71</v>
      </c>
      <c r="C1235" s="57" t="str">
        <f t="shared" si="58"/>
        <v>99</v>
      </c>
      <c r="D1235" s="58" t="s">
        <v>2244</v>
      </c>
      <c r="E1235" s="55" t="s">
        <v>2245</v>
      </c>
      <c r="F1235" s="61"/>
    </row>
    <row r="1236" customHeight="1" spans="1:6">
      <c r="A1236" s="57" t="str">
        <f t="shared" si="59"/>
        <v>214</v>
      </c>
      <c r="B1236" s="57" t="str">
        <f t="shared" si="57"/>
        <v>72</v>
      </c>
      <c r="C1236" s="57" t="str">
        <f t="shared" si="58"/>
        <v/>
      </c>
      <c r="D1236" s="62" t="s">
        <v>2246</v>
      </c>
      <c r="E1236" s="63" t="s">
        <v>2247</v>
      </c>
      <c r="F1236" s="64"/>
    </row>
    <row r="1237" customHeight="1" spans="1:6">
      <c r="A1237" s="57" t="str">
        <f t="shared" si="59"/>
        <v>214</v>
      </c>
      <c r="B1237" s="57" t="str">
        <f t="shared" si="57"/>
        <v>73</v>
      </c>
      <c r="C1237" s="57" t="str">
        <f t="shared" si="58"/>
        <v/>
      </c>
      <c r="D1237" s="62" t="s">
        <v>2248</v>
      </c>
      <c r="E1237" s="63" t="s">
        <v>2249</v>
      </c>
      <c r="F1237" s="64"/>
    </row>
    <row r="1238" customHeight="1" spans="1:6">
      <c r="A1238" s="57" t="str">
        <f t="shared" si="59"/>
        <v>214</v>
      </c>
      <c r="B1238" s="57" t="str">
        <f t="shared" si="57"/>
        <v>73</v>
      </c>
      <c r="C1238" s="57" t="str">
        <f t="shared" si="58"/>
        <v>01</v>
      </c>
      <c r="D1238" s="58" t="s">
        <v>2250</v>
      </c>
      <c r="E1238" s="55" t="s">
        <v>2072</v>
      </c>
      <c r="F1238" s="61"/>
    </row>
    <row r="1239" customHeight="1" spans="1:6">
      <c r="A1239" s="57" t="str">
        <f t="shared" si="59"/>
        <v>214</v>
      </c>
      <c r="B1239" s="57" t="str">
        <f t="shared" si="57"/>
        <v>73</v>
      </c>
      <c r="C1239" s="57" t="str">
        <f t="shared" si="58"/>
        <v>03</v>
      </c>
      <c r="D1239" s="58" t="s">
        <v>2251</v>
      </c>
      <c r="E1239" s="55" t="s">
        <v>2184</v>
      </c>
      <c r="F1239" s="61"/>
    </row>
    <row r="1240" customHeight="1" spans="1:6">
      <c r="A1240" s="57" t="str">
        <f t="shared" si="59"/>
        <v>214</v>
      </c>
      <c r="B1240" s="57" t="str">
        <f t="shared" si="57"/>
        <v>73</v>
      </c>
      <c r="C1240" s="57" t="str">
        <f t="shared" si="58"/>
        <v>99</v>
      </c>
      <c r="D1240" s="58" t="s">
        <v>2252</v>
      </c>
      <c r="E1240" s="55" t="s">
        <v>2253</v>
      </c>
      <c r="F1240" s="61"/>
    </row>
    <row r="1241" customHeight="1" spans="1:6">
      <c r="A1241" s="57" t="str">
        <f t="shared" si="59"/>
        <v>214</v>
      </c>
      <c r="B1241" s="57" t="str">
        <f t="shared" si="57"/>
        <v>99</v>
      </c>
      <c r="C1241" s="57" t="str">
        <f t="shared" si="58"/>
        <v/>
      </c>
      <c r="D1241" s="62" t="s">
        <v>2254</v>
      </c>
      <c r="E1241" s="63" t="s">
        <v>2255</v>
      </c>
      <c r="F1241" s="64"/>
    </row>
    <row r="1242" customHeight="1" spans="1:6">
      <c r="A1242" s="57" t="str">
        <f t="shared" si="59"/>
        <v>214</v>
      </c>
      <c r="B1242" s="57" t="str">
        <f t="shared" si="57"/>
        <v>99</v>
      </c>
      <c r="C1242" s="57" t="str">
        <f t="shared" si="58"/>
        <v>01</v>
      </c>
      <c r="D1242" s="58" t="s">
        <v>2256</v>
      </c>
      <c r="E1242" s="55" t="s">
        <v>2257</v>
      </c>
      <c r="F1242" s="61"/>
    </row>
    <row r="1243" customHeight="1" spans="1:6">
      <c r="A1243" s="57" t="str">
        <f t="shared" si="59"/>
        <v>214</v>
      </c>
      <c r="B1243" s="57" t="str">
        <f t="shared" si="57"/>
        <v>99</v>
      </c>
      <c r="C1243" s="57" t="str">
        <f t="shared" si="58"/>
        <v>99</v>
      </c>
      <c r="D1243" s="58" t="s">
        <v>2258</v>
      </c>
      <c r="E1243" s="55" t="s">
        <v>2259</v>
      </c>
      <c r="F1243" s="61"/>
    </row>
    <row r="1244" customHeight="1" spans="1:6">
      <c r="A1244" s="57" t="str">
        <f t="shared" si="59"/>
        <v>215</v>
      </c>
      <c r="B1244" s="57" t="str">
        <f t="shared" si="57"/>
        <v/>
      </c>
      <c r="C1244" s="57" t="str">
        <f t="shared" si="58"/>
        <v/>
      </c>
      <c r="D1244" s="58" t="s">
        <v>2260</v>
      </c>
      <c r="E1244" s="55" t="s">
        <v>2261</v>
      </c>
      <c r="F1244" s="56">
        <v>372.84</v>
      </c>
    </row>
    <row r="1245" customHeight="1" spans="1:6">
      <c r="A1245" s="57" t="str">
        <f t="shared" si="59"/>
        <v>215</v>
      </c>
      <c r="B1245" s="57" t="str">
        <f t="shared" si="57"/>
        <v>01</v>
      </c>
      <c r="C1245" s="57" t="str">
        <f t="shared" si="58"/>
        <v/>
      </c>
      <c r="D1245" s="62" t="s">
        <v>2262</v>
      </c>
      <c r="E1245" s="63" t="s">
        <v>2263</v>
      </c>
      <c r="F1245" s="64"/>
    </row>
    <row r="1246" customHeight="1" spans="1:6">
      <c r="A1246" s="57" t="str">
        <f t="shared" si="59"/>
        <v>215</v>
      </c>
      <c r="B1246" s="57" t="str">
        <f t="shared" si="57"/>
        <v>01</v>
      </c>
      <c r="C1246" s="57" t="str">
        <f t="shared" si="58"/>
        <v>01</v>
      </c>
      <c r="D1246" s="58" t="s">
        <v>2264</v>
      </c>
      <c r="E1246" s="55" t="s">
        <v>461</v>
      </c>
      <c r="F1246" s="61"/>
    </row>
    <row r="1247" customHeight="1" spans="1:6">
      <c r="A1247" s="57" t="str">
        <f t="shared" si="59"/>
        <v>215</v>
      </c>
      <c r="B1247" s="57" t="str">
        <f t="shared" si="57"/>
        <v>01</v>
      </c>
      <c r="C1247" s="57" t="str">
        <f t="shared" si="58"/>
        <v>02</v>
      </c>
      <c r="D1247" s="58" t="s">
        <v>2265</v>
      </c>
      <c r="E1247" s="55" t="s">
        <v>76</v>
      </c>
      <c r="F1247" s="61"/>
    </row>
    <row r="1248" customHeight="1" spans="1:6">
      <c r="A1248" s="57" t="str">
        <f t="shared" si="59"/>
        <v>215</v>
      </c>
      <c r="B1248" s="57" t="str">
        <f t="shared" si="57"/>
        <v>01</v>
      </c>
      <c r="C1248" s="57" t="str">
        <f t="shared" si="58"/>
        <v>03</v>
      </c>
      <c r="D1248" s="58" t="s">
        <v>2266</v>
      </c>
      <c r="E1248" s="55" t="s">
        <v>78</v>
      </c>
      <c r="F1248" s="61"/>
    </row>
    <row r="1249" customHeight="1" spans="1:6">
      <c r="A1249" s="57" t="str">
        <f t="shared" si="59"/>
        <v>215</v>
      </c>
      <c r="B1249" s="57" t="str">
        <f t="shared" si="57"/>
        <v>01</v>
      </c>
      <c r="C1249" s="57" t="str">
        <f t="shared" si="58"/>
        <v>04</v>
      </c>
      <c r="D1249" s="58" t="s">
        <v>2267</v>
      </c>
      <c r="E1249" s="55" t="s">
        <v>2268</v>
      </c>
      <c r="F1249" s="61"/>
    </row>
    <row r="1250" customHeight="1" spans="1:6">
      <c r="A1250" s="57" t="str">
        <f t="shared" si="59"/>
        <v>215</v>
      </c>
      <c r="B1250" s="57" t="str">
        <f t="shared" si="57"/>
        <v>01</v>
      </c>
      <c r="C1250" s="57" t="str">
        <f t="shared" si="58"/>
        <v>05</v>
      </c>
      <c r="D1250" s="58" t="s">
        <v>2269</v>
      </c>
      <c r="E1250" s="55" t="s">
        <v>2270</v>
      </c>
      <c r="F1250" s="61"/>
    </row>
    <row r="1251" customHeight="1" spans="1:6">
      <c r="A1251" s="57" t="str">
        <f t="shared" si="59"/>
        <v>215</v>
      </c>
      <c r="B1251" s="57" t="str">
        <f t="shared" si="57"/>
        <v>01</v>
      </c>
      <c r="C1251" s="57" t="str">
        <f t="shared" si="58"/>
        <v>06</v>
      </c>
      <c r="D1251" s="58" t="s">
        <v>2271</v>
      </c>
      <c r="E1251" s="55" t="s">
        <v>2272</v>
      </c>
      <c r="F1251" s="61"/>
    </row>
    <row r="1252" customHeight="1" spans="1:6">
      <c r="A1252" s="57" t="str">
        <f t="shared" si="59"/>
        <v>215</v>
      </c>
      <c r="B1252" s="57" t="str">
        <f t="shared" si="57"/>
        <v>01</v>
      </c>
      <c r="C1252" s="57" t="str">
        <f t="shared" si="58"/>
        <v>07</v>
      </c>
      <c r="D1252" s="58" t="s">
        <v>2273</v>
      </c>
      <c r="E1252" s="55" t="s">
        <v>2274</v>
      </c>
      <c r="F1252" s="61"/>
    </row>
    <row r="1253" customHeight="1" spans="1:6">
      <c r="A1253" s="57" t="str">
        <f t="shared" si="59"/>
        <v>215</v>
      </c>
      <c r="B1253" s="57" t="str">
        <f t="shared" si="57"/>
        <v>01</v>
      </c>
      <c r="C1253" s="57" t="str">
        <f t="shared" si="58"/>
        <v>08</v>
      </c>
      <c r="D1253" s="58" t="s">
        <v>2275</v>
      </c>
      <c r="E1253" s="55" t="s">
        <v>2276</v>
      </c>
      <c r="F1253" s="61"/>
    </row>
    <row r="1254" customHeight="1" spans="1:6">
      <c r="A1254" s="57" t="str">
        <f t="shared" si="59"/>
        <v>215</v>
      </c>
      <c r="B1254" s="57" t="str">
        <f t="shared" si="57"/>
        <v>01</v>
      </c>
      <c r="C1254" s="57" t="str">
        <f t="shared" si="58"/>
        <v>99</v>
      </c>
      <c r="D1254" s="58" t="s">
        <v>2277</v>
      </c>
      <c r="E1254" s="55" t="s">
        <v>2278</v>
      </c>
      <c r="F1254" s="61"/>
    </row>
    <row r="1255" customHeight="1" spans="1:6">
      <c r="A1255" s="57" t="str">
        <f t="shared" si="59"/>
        <v>215</v>
      </c>
      <c r="B1255" s="57" t="str">
        <f t="shared" si="57"/>
        <v>02</v>
      </c>
      <c r="C1255" s="57" t="str">
        <f t="shared" si="58"/>
        <v/>
      </c>
      <c r="D1255" s="62" t="s">
        <v>2279</v>
      </c>
      <c r="E1255" s="63" t="s">
        <v>2280</v>
      </c>
      <c r="F1255" s="64"/>
    </row>
    <row r="1256" customHeight="1" spans="1:6">
      <c r="A1256" s="57" t="str">
        <f t="shared" si="59"/>
        <v>215</v>
      </c>
      <c r="B1256" s="57" t="str">
        <f t="shared" si="57"/>
        <v>02</v>
      </c>
      <c r="C1256" s="57" t="str">
        <f t="shared" si="58"/>
        <v>01</v>
      </c>
      <c r="D1256" s="58" t="s">
        <v>2281</v>
      </c>
      <c r="E1256" s="55" t="s">
        <v>461</v>
      </c>
      <c r="F1256" s="61"/>
    </row>
    <row r="1257" customHeight="1" spans="1:6">
      <c r="A1257" s="57" t="str">
        <f t="shared" si="59"/>
        <v>215</v>
      </c>
      <c r="B1257" s="57" t="str">
        <f t="shared" si="57"/>
        <v>02</v>
      </c>
      <c r="C1257" s="57" t="str">
        <f t="shared" si="58"/>
        <v>02</v>
      </c>
      <c r="D1257" s="58" t="s">
        <v>2282</v>
      </c>
      <c r="E1257" s="55" t="s">
        <v>76</v>
      </c>
      <c r="F1257" s="61"/>
    </row>
    <row r="1258" customHeight="1" spans="1:6">
      <c r="A1258" s="57" t="str">
        <f t="shared" si="59"/>
        <v>215</v>
      </c>
      <c r="B1258" s="57" t="str">
        <f t="shared" si="57"/>
        <v>02</v>
      </c>
      <c r="C1258" s="57" t="str">
        <f t="shared" si="58"/>
        <v>03</v>
      </c>
      <c r="D1258" s="58" t="s">
        <v>2283</v>
      </c>
      <c r="E1258" s="55" t="s">
        <v>78</v>
      </c>
      <c r="F1258" s="61"/>
    </row>
    <row r="1259" customHeight="1" spans="1:6">
      <c r="A1259" s="57" t="str">
        <f t="shared" si="59"/>
        <v>215</v>
      </c>
      <c r="B1259" s="57" t="str">
        <f t="shared" si="57"/>
        <v>02</v>
      </c>
      <c r="C1259" s="57" t="str">
        <f t="shared" si="58"/>
        <v>04</v>
      </c>
      <c r="D1259" s="58" t="s">
        <v>2284</v>
      </c>
      <c r="E1259" s="55" t="s">
        <v>2285</v>
      </c>
      <c r="F1259" s="61"/>
    </row>
    <row r="1260" customHeight="1" spans="1:6">
      <c r="A1260" s="57" t="str">
        <f t="shared" si="59"/>
        <v>215</v>
      </c>
      <c r="B1260" s="57" t="str">
        <f t="shared" si="57"/>
        <v>02</v>
      </c>
      <c r="C1260" s="57" t="str">
        <f t="shared" si="58"/>
        <v>05</v>
      </c>
      <c r="D1260" s="58" t="s">
        <v>2286</v>
      </c>
      <c r="E1260" s="55" t="s">
        <v>2287</v>
      </c>
      <c r="F1260" s="61"/>
    </row>
    <row r="1261" customHeight="1" spans="1:6">
      <c r="A1261" s="57" t="str">
        <f t="shared" si="59"/>
        <v>215</v>
      </c>
      <c r="B1261" s="57" t="str">
        <f t="shared" si="57"/>
        <v>02</v>
      </c>
      <c r="C1261" s="57" t="str">
        <f t="shared" si="58"/>
        <v>06</v>
      </c>
      <c r="D1261" s="58" t="s">
        <v>2288</v>
      </c>
      <c r="E1261" s="55" t="s">
        <v>2289</v>
      </c>
      <c r="F1261" s="61"/>
    </row>
    <row r="1262" customHeight="1" spans="1:6">
      <c r="A1262" s="57" t="str">
        <f t="shared" si="59"/>
        <v>215</v>
      </c>
      <c r="B1262" s="57" t="str">
        <f t="shared" si="57"/>
        <v>02</v>
      </c>
      <c r="C1262" s="57" t="str">
        <f t="shared" si="58"/>
        <v>07</v>
      </c>
      <c r="D1262" s="58" t="s">
        <v>2290</v>
      </c>
      <c r="E1262" s="55" t="s">
        <v>2291</v>
      </c>
      <c r="F1262" s="61"/>
    </row>
    <row r="1263" customHeight="1" spans="1:6">
      <c r="A1263" s="57" t="str">
        <f t="shared" si="59"/>
        <v>215</v>
      </c>
      <c r="B1263" s="57" t="str">
        <f t="shared" si="57"/>
        <v>02</v>
      </c>
      <c r="C1263" s="57" t="str">
        <f t="shared" si="58"/>
        <v>08</v>
      </c>
      <c r="D1263" s="58" t="s">
        <v>2292</v>
      </c>
      <c r="E1263" s="55" t="s">
        <v>2293</v>
      </c>
      <c r="F1263" s="61"/>
    </row>
    <row r="1264" customHeight="1" spans="1:6">
      <c r="A1264" s="57" t="str">
        <f t="shared" si="59"/>
        <v>215</v>
      </c>
      <c r="B1264" s="57" t="str">
        <f t="shared" si="57"/>
        <v>02</v>
      </c>
      <c r="C1264" s="57" t="str">
        <f t="shared" si="58"/>
        <v>09</v>
      </c>
      <c r="D1264" s="58" t="s">
        <v>2294</v>
      </c>
      <c r="E1264" s="55" t="s">
        <v>2295</v>
      </c>
      <c r="F1264" s="61"/>
    </row>
    <row r="1265" customHeight="1" spans="1:6">
      <c r="A1265" s="57" t="str">
        <f t="shared" si="59"/>
        <v>215</v>
      </c>
      <c r="B1265" s="57" t="str">
        <f t="shared" si="57"/>
        <v>02</v>
      </c>
      <c r="C1265" s="57" t="str">
        <f t="shared" si="58"/>
        <v>10</v>
      </c>
      <c r="D1265" s="58" t="s">
        <v>2296</v>
      </c>
      <c r="E1265" s="55" t="s">
        <v>2297</v>
      </c>
      <c r="F1265" s="61"/>
    </row>
    <row r="1266" customHeight="1" spans="1:6">
      <c r="A1266" s="57" t="str">
        <f t="shared" si="59"/>
        <v>215</v>
      </c>
      <c r="B1266" s="57" t="str">
        <f t="shared" si="57"/>
        <v>02</v>
      </c>
      <c r="C1266" s="57" t="str">
        <f t="shared" si="58"/>
        <v>12</v>
      </c>
      <c r="D1266" s="58" t="s">
        <v>2298</v>
      </c>
      <c r="E1266" s="55" t="s">
        <v>2299</v>
      </c>
      <c r="F1266" s="61"/>
    </row>
    <row r="1267" customHeight="1" spans="1:6">
      <c r="A1267" s="57" t="str">
        <f t="shared" si="59"/>
        <v>215</v>
      </c>
      <c r="B1267" s="57" t="str">
        <f t="shared" si="57"/>
        <v>02</v>
      </c>
      <c r="C1267" s="57" t="str">
        <f t="shared" si="58"/>
        <v>13</v>
      </c>
      <c r="D1267" s="58" t="s">
        <v>2300</v>
      </c>
      <c r="E1267" s="55" t="s">
        <v>2301</v>
      </c>
      <c r="F1267" s="61"/>
    </row>
    <row r="1268" customHeight="1" spans="1:6">
      <c r="A1268" s="57" t="str">
        <f t="shared" si="59"/>
        <v>215</v>
      </c>
      <c r="B1268" s="57" t="str">
        <f t="shared" si="57"/>
        <v>02</v>
      </c>
      <c r="C1268" s="57" t="str">
        <f t="shared" si="58"/>
        <v>14</v>
      </c>
      <c r="D1268" s="58" t="s">
        <v>2302</v>
      </c>
      <c r="E1268" s="55" t="s">
        <v>2303</v>
      </c>
      <c r="F1268" s="61"/>
    </row>
    <row r="1269" customHeight="1" spans="1:6">
      <c r="A1269" s="57" t="str">
        <f t="shared" si="59"/>
        <v>215</v>
      </c>
      <c r="B1269" s="57" t="str">
        <f t="shared" si="57"/>
        <v>02</v>
      </c>
      <c r="C1269" s="57" t="str">
        <f t="shared" si="58"/>
        <v>15</v>
      </c>
      <c r="D1269" s="58" t="s">
        <v>2304</v>
      </c>
      <c r="E1269" s="55" t="s">
        <v>2305</v>
      </c>
      <c r="F1269" s="61"/>
    </row>
    <row r="1270" customHeight="1" spans="1:6">
      <c r="A1270" s="57" t="str">
        <f t="shared" si="59"/>
        <v>215</v>
      </c>
      <c r="B1270" s="57" t="str">
        <f t="shared" si="57"/>
        <v>02</v>
      </c>
      <c r="C1270" s="57" t="str">
        <f t="shared" si="58"/>
        <v>99</v>
      </c>
      <c r="D1270" s="58" t="s">
        <v>2306</v>
      </c>
      <c r="E1270" s="55" t="s">
        <v>2307</v>
      </c>
      <c r="F1270" s="61"/>
    </row>
    <row r="1271" customHeight="1" spans="1:6">
      <c r="A1271" s="57" t="str">
        <f t="shared" si="59"/>
        <v>215</v>
      </c>
      <c r="B1271" s="57" t="str">
        <f t="shared" si="57"/>
        <v>03</v>
      </c>
      <c r="C1271" s="57" t="str">
        <f t="shared" si="58"/>
        <v/>
      </c>
      <c r="D1271" s="62" t="s">
        <v>2308</v>
      </c>
      <c r="E1271" s="63" t="s">
        <v>2309</v>
      </c>
      <c r="F1271" s="64"/>
    </row>
    <row r="1272" customHeight="1" spans="1:6">
      <c r="A1272" s="57" t="str">
        <f t="shared" si="59"/>
        <v>215</v>
      </c>
      <c r="B1272" s="57" t="str">
        <f t="shared" si="57"/>
        <v>03</v>
      </c>
      <c r="C1272" s="57" t="str">
        <f t="shared" si="58"/>
        <v>01</v>
      </c>
      <c r="D1272" s="58" t="s">
        <v>2310</v>
      </c>
      <c r="E1272" s="55" t="s">
        <v>461</v>
      </c>
      <c r="F1272" s="61"/>
    </row>
    <row r="1273" customHeight="1" spans="1:6">
      <c r="A1273" s="57" t="str">
        <f t="shared" si="59"/>
        <v>215</v>
      </c>
      <c r="B1273" s="57" t="str">
        <f t="shared" si="57"/>
        <v>03</v>
      </c>
      <c r="C1273" s="57" t="str">
        <f t="shared" si="58"/>
        <v>02</v>
      </c>
      <c r="D1273" s="58" t="s">
        <v>2311</v>
      </c>
      <c r="E1273" s="55" t="s">
        <v>76</v>
      </c>
      <c r="F1273" s="61"/>
    </row>
    <row r="1274" customHeight="1" spans="1:6">
      <c r="A1274" s="57" t="str">
        <f t="shared" si="59"/>
        <v>215</v>
      </c>
      <c r="B1274" s="57" t="str">
        <f t="shared" si="57"/>
        <v>03</v>
      </c>
      <c r="C1274" s="57" t="str">
        <f t="shared" si="58"/>
        <v>03</v>
      </c>
      <c r="D1274" s="58" t="s">
        <v>2312</v>
      </c>
      <c r="E1274" s="55" t="s">
        <v>78</v>
      </c>
      <c r="F1274" s="61"/>
    </row>
    <row r="1275" customHeight="1" spans="1:6">
      <c r="A1275" s="57" t="str">
        <f t="shared" si="59"/>
        <v>215</v>
      </c>
      <c r="B1275" s="57" t="str">
        <f t="shared" si="57"/>
        <v>03</v>
      </c>
      <c r="C1275" s="57" t="str">
        <f t="shared" si="58"/>
        <v>99</v>
      </c>
      <c r="D1275" s="58" t="s">
        <v>2313</v>
      </c>
      <c r="E1275" s="55" t="s">
        <v>2314</v>
      </c>
      <c r="F1275" s="61"/>
    </row>
    <row r="1276" customHeight="1" spans="1:6">
      <c r="A1276" s="57" t="str">
        <f t="shared" si="59"/>
        <v>215</v>
      </c>
      <c r="B1276" s="57" t="str">
        <f t="shared" si="57"/>
        <v>05</v>
      </c>
      <c r="C1276" s="57" t="str">
        <f t="shared" si="58"/>
        <v/>
      </c>
      <c r="D1276" s="58" t="s">
        <v>2315</v>
      </c>
      <c r="E1276" s="55" t="s">
        <v>2316</v>
      </c>
      <c r="F1276" s="56">
        <v>372.84</v>
      </c>
    </row>
    <row r="1277" customHeight="1" spans="1:6">
      <c r="A1277" s="57" t="str">
        <f t="shared" si="59"/>
        <v>215</v>
      </c>
      <c r="B1277" s="57" t="str">
        <f t="shared" si="57"/>
        <v>05</v>
      </c>
      <c r="C1277" s="57" t="str">
        <f t="shared" si="58"/>
        <v>01</v>
      </c>
      <c r="D1277" s="58" t="s">
        <v>2317</v>
      </c>
      <c r="E1277" s="55" t="s">
        <v>74</v>
      </c>
      <c r="F1277" s="56">
        <v>372.84</v>
      </c>
    </row>
    <row r="1278" customHeight="1" spans="1:6">
      <c r="A1278" s="57" t="str">
        <f t="shared" si="59"/>
        <v>215</v>
      </c>
      <c r="B1278" s="57" t="str">
        <f t="shared" si="57"/>
        <v>05</v>
      </c>
      <c r="C1278" s="57" t="str">
        <f t="shared" si="58"/>
        <v>02</v>
      </c>
      <c r="D1278" s="58" t="s">
        <v>2318</v>
      </c>
      <c r="E1278" s="55" t="s">
        <v>185</v>
      </c>
      <c r="F1278" s="61"/>
    </row>
    <row r="1279" customHeight="1" spans="1:6">
      <c r="A1279" s="57" t="str">
        <f t="shared" si="59"/>
        <v>215</v>
      </c>
      <c r="B1279" s="57" t="str">
        <f t="shared" si="57"/>
        <v>05</v>
      </c>
      <c r="C1279" s="57" t="str">
        <f t="shared" si="58"/>
        <v>03</v>
      </c>
      <c r="D1279" s="58" t="s">
        <v>2319</v>
      </c>
      <c r="E1279" s="55" t="s">
        <v>78</v>
      </c>
      <c r="F1279" s="61"/>
    </row>
    <row r="1280" customHeight="1" spans="1:6">
      <c r="A1280" s="57" t="str">
        <f t="shared" si="59"/>
        <v>215</v>
      </c>
      <c r="B1280" s="57" t="str">
        <f t="shared" si="57"/>
        <v>05</v>
      </c>
      <c r="C1280" s="57" t="str">
        <f t="shared" si="58"/>
        <v>05</v>
      </c>
      <c r="D1280" s="58" t="s">
        <v>2320</v>
      </c>
      <c r="E1280" s="55" t="s">
        <v>2321</v>
      </c>
      <c r="F1280" s="61"/>
    </row>
    <row r="1281" customHeight="1" spans="1:6">
      <c r="A1281" s="57" t="str">
        <f t="shared" si="59"/>
        <v>215</v>
      </c>
      <c r="B1281" s="57" t="str">
        <f t="shared" si="57"/>
        <v>05</v>
      </c>
      <c r="C1281" s="57" t="str">
        <f t="shared" si="58"/>
        <v>06</v>
      </c>
      <c r="D1281" s="58" t="s">
        <v>2322</v>
      </c>
      <c r="E1281" s="55" t="s">
        <v>2323</v>
      </c>
      <c r="F1281" s="61"/>
    </row>
    <row r="1282" customHeight="1" spans="1:6">
      <c r="A1282" s="57" t="str">
        <f t="shared" si="59"/>
        <v>215</v>
      </c>
      <c r="B1282" s="57" t="str">
        <f t="shared" si="57"/>
        <v>05</v>
      </c>
      <c r="C1282" s="57" t="str">
        <f t="shared" si="58"/>
        <v>07</v>
      </c>
      <c r="D1282" s="58" t="s">
        <v>2324</v>
      </c>
      <c r="E1282" s="55" t="s">
        <v>2325</v>
      </c>
      <c r="F1282" s="61"/>
    </row>
    <row r="1283" customHeight="1" spans="1:6">
      <c r="A1283" s="57" t="str">
        <f t="shared" si="59"/>
        <v>215</v>
      </c>
      <c r="B1283" s="57" t="str">
        <f t="shared" si="57"/>
        <v>05</v>
      </c>
      <c r="C1283" s="57" t="str">
        <f t="shared" si="58"/>
        <v>08</v>
      </c>
      <c r="D1283" s="58" t="s">
        <v>2326</v>
      </c>
      <c r="E1283" s="55" t="s">
        <v>2327</v>
      </c>
      <c r="F1283" s="61"/>
    </row>
    <row r="1284" customHeight="1" spans="1:6">
      <c r="A1284" s="57" t="str">
        <f t="shared" si="59"/>
        <v>215</v>
      </c>
      <c r="B1284" s="57" t="str">
        <f t="shared" si="57"/>
        <v>05</v>
      </c>
      <c r="C1284" s="57" t="str">
        <f t="shared" si="58"/>
        <v>09</v>
      </c>
      <c r="D1284" s="58" t="s">
        <v>2328</v>
      </c>
      <c r="E1284" s="55" t="s">
        <v>2329</v>
      </c>
      <c r="F1284" s="61"/>
    </row>
    <row r="1285" customHeight="1" spans="1:6">
      <c r="A1285" s="57" t="str">
        <f t="shared" si="59"/>
        <v>215</v>
      </c>
      <c r="B1285" s="57" t="str">
        <f t="shared" si="57"/>
        <v>05</v>
      </c>
      <c r="C1285" s="57" t="str">
        <f t="shared" si="58"/>
        <v>10</v>
      </c>
      <c r="D1285" s="58" t="s">
        <v>2330</v>
      </c>
      <c r="E1285" s="55" t="s">
        <v>2331</v>
      </c>
      <c r="F1285" s="61"/>
    </row>
    <row r="1286" customHeight="1" spans="1:6">
      <c r="A1286" s="57" t="str">
        <f t="shared" si="59"/>
        <v>215</v>
      </c>
      <c r="B1286" s="57" t="str">
        <f t="shared" si="57"/>
        <v>05</v>
      </c>
      <c r="C1286" s="57" t="str">
        <f t="shared" si="58"/>
        <v>11</v>
      </c>
      <c r="D1286" s="58" t="s">
        <v>2332</v>
      </c>
      <c r="E1286" s="55" t="s">
        <v>2333</v>
      </c>
      <c r="F1286" s="61"/>
    </row>
    <row r="1287" customHeight="1" spans="1:6">
      <c r="A1287" s="57" t="str">
        <f t="shared" si="59"/>
        <v>215</v>
      </c>
      <c r="B1287" s="57" t="str">
        <f t="shared" si="57"/>
        <v>05</v>
      </c>
      <c r="C1287" s="57" t="str">
        <f t="shared" si="58"/>
        <v>13</v>
      </c>
      <c r="D1287" s="58" t="s">
        <v>2334</v>
      </c>
      <c r="E1287" s="55" t="s">
        <v>2335</v>
      </c>
      <c r="F1287" s="61"/>
    </row>
    <row r="1288" customHeight="1" spans="1:6">
      <c r="A1288" s="57" t="str">
        <f t="shared" si="59"/>
        <v>215</v>
      </c>
      <c r="B1288" s="57" t="str">
        <f t="shared" ref="B1288:B1351" si="60">MID(D1288,4,2)</f>
        <v>05</v>
      </c>
      <c r="C1288" s="57" t="str">
        <f t="shared" ref="C1288:C1351" si="61">MID(D1288,6,2)</f>
        <v>15</v>
      </c>
      <c r="D1288" s="58" t="s">
        <v>2336</v>
      </c>
      <c r="E1288" s="55" t="s">
        <v>2337</v>
      </c>
      <c r="F1288" s="61"/>
    </row>
    <row r="1289" customHeight="1" spans="1:6">
      <c r="A1289" s="57" t="str">
        <f t="shared" si="59"/>
        <v>215</v>
      </c>
      <c r="B1289" s="57" t="str">
        <f t="shared" si="60"/>
        <v>05</v>
      </c>
      <c r="C1289" s="57" t="str">
        <f t="shared" si="61"/>
        <v>99</v>
      </c>
      <c r="D1289" s="58" t="s">
        <v>2338</v>
      </c>
      <c r="E1289" s="55" t="s">
        <v>2339</v>
      </c>
      <c r="F1289" s="61"/>
    </row>
    <row r="1290" customHeight="1" spans="1:6">
      <c r="A1290" s="57" t="str">
        <f t="shared" ref="A1290:A1353" si="62">MID(D1290,1,3)</f>
        <v>215</v>
      </c>
      <c r="B1290" s="57" t="str">
        <f t="shared" si="60"/>
        <v>07</v>
      </c>
      <c r="C1290" s="57" t="str">
        <f t="shared" si="61"/>
        <v/>
      </c>
      <c r="D1290" s="62" t="s">
        <v>2340</v>
      </c>
      <c r="E1290" s="63" t="s">
        <v>2341</v>
      </c>
      <c r="F1290" s="64"/>
    </row>
    <row r="1291" customHeight="1" spans="1:6">
      <c r="A1291" s="57" t="str">
        <f t="shared" si="62"/>
        <v>215</v>
      </c>
      <c r="B1291" s="57" t="str">
        <f t="shared" si="60"/>
        <v>07</v>
      </c>
      <c r="C1291" s="57" t="str">
        <f t="shared" si="61"/>
        <v>01</v>
      </c>
      <c r="D1291" s="58" t="s">
        <v>2342</v>
      </c>
      <c r="E1291" s="55" t="s">
        <v>461</v>
      </c>
      <c r="F1291" s="61"/>
    </row>
    <row r="1292" customHeight="1" spans="1:6">
      <c r="A1292" s="57" t="str">
        <f t="shared" si="62"/>
        <v>215</v>
      </c>
      <c r="B1292" s="57" t="str">
        <f t="shared" si="60"/>
        <v>07</v>
      </c>
      <c r="C1292" s="57" t="str">
        <f t="shared" si="61"/>
        <v>02</v>
      </c>
      <c r="D1292" s="58" t="s">
        <v>2343</v>
      </c>
      <c r="E1292" s="55" t="s">
        <v>76</v>
      </c>
      <c r="F1292" s="61"/>
    </row>
    <row r="1293" customHeight="1" spans="1:6">
      <c r="A1293" s="57" t="str">
        <f t="shared" si="62"/>
        <v>215</v>
      </c>
      <c r="B1293" s="57" t="str">
        <f t="shared" si="60"/>
        <v>07</v>
      </c>
      <c r="C1293" s="57" t="str">
        <f t="shared" si="61"/>
        <v>03</v>
      </c>
      <c r="D1293" s="58" t="s">
        <v>2344</v>
      </c>
      <c r="E1293" s="55" t="s">
        <v>78</v>
      </c>
      <c r="F1293" s="61"/>
    </row>
    <row r="1294" customHeight="1" spans="1:6">
      <c r="A1294" s="57" t="str">
        <f t="shared" si="62"/>
        <v>215</v>
      </c>
      <c r="B1294" s="57" t="str">
        <f t="shared" si="60"/>
        <v>07</v>
      </c>
      <c r="C1294" s="57" t="str">
        <f t="shared" si="61"/>
        <v>04</v>
      </c>
      <c r="D1294" s="58" t="s">
        <v>2345</v>
      </c>
      <c r="E1294" s="55" t="s">
        <v>2346</v>
      </c>
      <c r="F1294" s="61"/>
    </row>
    <row r="1295" customHeight="1" spans="1:6">
      <c r="A1295" s="57" t="str">
        <f t="shared" si="62"/>
        <v>215</v>
      </c>
      <c r="B1295" s="57" t="str">
        <f t="shared" si="60"/>
        <v>07</v>
      </c>
      <c r="C1295" s="57" t="str">
        <f t="shared" si="61"/>
        <v>05</v>
      </c>
      <c r="D1295" s="58" t="s">
        <v>2347</v>
      </c>
      <c r="E1295" s="55" t="s">
        <v>2348</v>
      </c>
      <c r="F1295" s="61"/>
    </row>
    <row r="1296" customHeight="1" spans="1:6">
      <c r="A1296" s="57" t="str">
        <f t="shared" si="62"/>
        <v>215</v>
      </c>
      <c r="B1296" s="57" t="str">
        <f t="shared" si="60"/>
        <v>07</v>
      </c>
      <c r="C1296" s="57" t="str">
        <f t="shared" si="61"/>
        <v>99</v>
      </c>
      <c r="D1296" s="58" t="s">
        <v>2349</v>
      </c>
      <c r="E1296" s="55" t="s">
        <v>2350</v>
      </c>
      <c r="F1296" s="61"/>
    </row>
    <row r="1297" customHeight="1" spans="1:6">
      <c r="A1297" s="57" t="str">
        <f t="shared" si="62"/>
        <v>215</v>
      </c>
      <c r="B1297" s="57" t="str">
        <f t="shared" si="60"/>
        <v>08</v>
      </c>
      <c r="C1297" s="57" t="str">
        <f t="shared" si="61"/>
        <v/>
      </c>
      <c r="D1297" s="62" t="s">
        <v>2351</v>
      </c>
      <c r="E1297" s="63" t="s">
        <v>2352</v>
      </c>
      <c r="F1297" s="64"/>
    </row>
    <row r="1298" customHeight="1" spans="1:6">
      <c r="A1298" s="57" t="str">
        <f t="shared" si="62"/>
        <v>215</v>
      </c>
      <c r="B1298" s="57" t="str">
        <f t="shared" si="60"/>
        <v>08</v>
      </c>
      <c r="C1298" s="57" t="str">
        <f t="shared" si="61"/>
        <v>01</v>
      </c>
      <c r="D1298" s="58" t="s">
        <v>2353</v>
      </c>
      <c r="E1298" s="55" t="s">
        <v>461</v>
      </c>
      <c r="F1298" s="61"/>
    </row>
    <row r="1299" customHeight="1" spans="1:6">
      <c r="A1299" s="57" t="str">
        <f t="shared" si="62"/>
        <v>215</v>
      </c>
      <c r="B1299" s="57" t="str">
        <f t="shared" si="60"/>
        <v>08</v>
      </c>
      <c r="C1299" s="57" t="str">
        <f t="shared" si="61"/>
        <v>02</v>
      </c>
      <c r="D1299" s="58" t="s">
        <v>2354</v>
      </c>
      <c r="E1299" s="55" t="s">
        <v>76</v>
      </c>
      <c r="F1299" s="61"/>
    </row>
    <row r="1300" customHeight="1" spans="1:6">
      <c r="A1300" s="57" t="str">
        <f t="shared" si="62"/>
        <v>215</v>
      </c>
      <c r="B1300" s="57" t="str">
        <f t="shared" si="60"/>
        <v>08</v>
      </c>
      <c r="C1300" s="57" t="str">
        <f t="shared" si="61"/>
        <v>03</v>
      </c>
      <c r="D1300" s="58" t="s">
        <v>2355</v>
      </c>
      <c r="E1300" s="55" t="s">
        <v>78</v>
      </c>
      <c r="F1300" s="61"/>
    </row>
    <row r="1301" customHeight="1" spans="1:6">
      <c r="A1301" s="57" t="str">
        <f t="shared" si="62"/>
        <v>215</v>
      </c>
      <c r="B1301" s="57" t="str">
        <f t="shared" si="60"/>
        <v>08</v>
      </c>
      <c r="C1301" s="57" t="str">
        <f t="shared" si="61"/>
        <v>04</v>
      </c>
      <c r="D1301" s="58" t="s">
        <v>2356</v>
      </c>
      <c r="E1301" s="55" t="s">
        <v>2357</v>
      </c>
      <c r="F1301" s="61"/>
    </row>
    <row r="1302" customHeight="1" spans="1:6">
      <c r="A1302" s="57" t="str">
        <f t="shared" si="62"/>
        <v>215</v>
      </c>
      <c r="B1302" s="57" t="str">
        <f t="shared" si="60"/>
        <v>08</v>
      </c>
      <c r="C1302" s="57" t="str">
        <f t="shared" si="61"/>
        <v>05</v>
      </c>
      <c r="D1302" s="58" t="s">
        <v>2358</v>
      </c>
      <c r="E1302" s="55" t="s">
        <v>2359</v>
      </c>
      <c r="F1302" s="61"/>
    </row>
    <row r="1303" customHeight="1" spans="1:6">
      <c r="A1303" s="57" t="str">
        <f t="shared" si="62"/>
        <v>215</v>
      </c>
      <c r="B1303" s="57" t="str">
        <f t="shared" si="60"/>
        <v>08</v>
      </c>
      <c r="C1303" s="57" t="str">
        <f t="shared" si="61"/>
        <v>99</v>
      </c>
      <c r="D1303" s="58" t="s">
        <v>2360</v>
      </c>
      <c r="E1303" s="55" t="s">
        <v>2361</v>
      </c>
      <c r="F1303" s="61"/>
    </row>
    <row r="1304" customHeight="1" spans="1:6">
      <c r="A1304" s="57" t="str">
        <f t="shared" si="62"/>
        <v>215</v>
      </c>
      <c r="B1304" s="57" t="str">
        <f t="shared" si="60"/>
        <v>62</v>
      </c>
      <c r="C1304" s="57" t="str">
        <f t="shared" si="61"/>
        <v/>
      </c>
      <c r="D1304" s="62" t="s">
        <v>2362</v>
      </c>
      <c r="E1304" s="63" t="s">
        <v>2363</v>
      </c>
      <c r="F1304" s="64"/>
    </row>
    <row r="1305" customHeight="1" spans="1:6">
      <c r="A1305" s="57" t="str">
        <f t="shared" si="62"/>
        <v>215</v>
      </c>
      <c r="B1305" s="57" t="str">
        <f t="shared" si="60"/>
        <v>62</v>
      </c>
      <c r="C1305" s="57" t="str">
        <f t="shared" si="61"/>
        <v>01</v>
      </c>
      <c r="D1305" s="58" t="s">
        <v>2364</v>
      </c>
      <c r="E1305" s="55" t="s">
        <v>2365</v>
      </c>
      <c r="F1305" s="61"/>
    </row>
    <row r="1306" customHeight="1" spans="1:6">
      <c r="A1306" s="57" t="str">
        <f t="shared" si="62"/>
        <v>215</v>
      </c>
      <c r="B1306" s="57" t="str">
        <f t="shared" si="60"/>
        <v>62</v>
      </c>
      <c r="C1306" s="57" t="str">
        <f t="shared" si="61"/>
        <v>02</v>
      </c>
      <c r="D1306" s="58" t="s">
        <v>2366</v>
      </c>
      <c r="E1306" s="55" t="s">
        <v>2367</v>
      </c>
      <c r="F1306" s="61"/>
    </row>
    <row r="1307" customHeight="1" spans="1:6">
      <c r="A1307" s="57" t="str">
        <f t="shared" si="62"/>
        <v>215</v>
      </c>
      <c r="B1307" s="57" t="str">
        <f t="shared" si="60"/>
        <v>62</v>
      </c>
      <c r="C1307" s="57" t="str">
        <f t="shared" si="61"/>
        <v>99</v>
      </c>
      <c r="D1307" s="58" t="s">
        <v>2368</v>
      </c>
      <c r="E1307" s="55" t="s">
        <v>2369</v>
      </c>
      <c r="F1307" s="61"/>
    </row>
    <row r="1308" customHeight="1" spans="1:6">
      <c r="A1308" s="57" t="str">
        <f t="shared" si="62"/>
        <v>215</v>
      </c>
      <c r="B1308" s="57" t="str">
        <f t="shared" si="60"/>
        <v>99</v>
      </c>
      <c r="C1308" s="57" t="str">
        <f t="shared" si="61"/>
        <v/>
      </c>
      <c r="D1308" s="58" t="s">
        <v>2370</v>
      </c>
      <c r="E1308" s="55" t="s">
        <v>2371</v>
      </c>
      <c r="F1308" s="65"/>
    </row>
    <row r="1309" customHeight="1" spans="1:6">
      <c r="A1309" s="57" t="str">
        <f t="shared" si="62"/>
        <v>215</v>
      </c>
      <c r="B1309" s="57" t="str">
        <f t="shared" si="60"/>
        <v>99</v>
      </c>
      <c r="C1309" s="57" t="str">
        <f t="shared" si="61"/>
        <v>01</v>
      </c>
      <c r="D1309" s="58" t="s">
        <v>2372</v>
      </c>
      <c r="E1309" s="55" t="s">
        <v>2373</v>
      </c>
      <c r="F1309" s="61"/>
    </row>
    <row r="1310" customHeight="1" spans="1:6">
      <c r="A1310" s="57" t="str">
        <f t="shared" si="62"/>
        <v>215</v>
      </c>
      <c r="B1310" s="57" t="str">
        <f t="shared" si="60"/>
        <v>99</v>
      </c>
      <c r="C1310" s="57" t="str">
        <f t="shared" si="61"/>
        <v>04</v>
      </c>
      <c r="D1310" s="58" t="s">
        <v>2374</v>
      </c>
      <c r="E1310" s="55" t="s">
        <v>2375</v>
      </c>
      <c r="F1310" s="61"/>
    </row>
    <row r="1311" customHeight="1" spans="1:6">
      <c r="A1311" s="57" t="str">
        <f t="shared" si="62"/>
        <v>215</v>
      </c>
      <c r="B1311" s="57" t="str">
        <f t="shared" si="60"/>
        <v>99</v>
      </c>
      <c r="C1311" s="57" t="str">
        <f t="shared" si="61"/>
        <v>05</v>
      </c>
      <c r="D1311" s="58" t="s">
        <v>2376</v>
      </c>
      <c r="E1311" s="55" t="s">
        <v>2377</v>
      </c>
      <c r="F1311" s="61"/>
    </row>
    <row r="1312" customHeight="1" spans="1:6">
      <c r="A1312" s="57" t="str">
        <f t="shared" si="62"/>
        <v>215</v>
      </c>
      <c r="B1312" s="57" t="str">
        <f t="shared" si="60"/>
        <v>99</v>
      </c>
      <c r="C1312" s="57" t="str">
        <f t="shared" si="61"/>
        <v>06</v>
      </c>
      <c r="D1312" s="58" t="s">
        <v>2378</v>
      </c>
      <c r="E1312" s="55" t="s">
        <v>2379</v>
      </c>
      <c r="F1312" s="61"/>
    </row>
    <row r="1313" customHeight="1" spans="1:6">
      <c r="A1313" s="57" t="str">
        <f t="shared" si="62"/>
        <v>215</v>
      </c>
      <c r="B1313" s="57" t="str">
        <f t="shared" si="60"/>
        <v>99</v>
      </c>
      <c r="C1313" s="57" t="str">
        <f t="shared" si="61"/>
        <v>99</v>
      </c>
      <c r="D1313" s="58" t="s">
        <v>2380</v>
      </c>
      <c r="E1313" s="55" t="s">
        <v>2381</v>
      </c>
      <c r="F1313" s="65"/>
    </row>
    <row r="1314" customHeight="1" spans="1:6">
      <c r="A1314" s="57" t="str">
        <f t="shared" si="62"/>
        <v>216</v>
      </c>
      <c r="B1314" s="57" t="str">
        <f t="shared" si="60"/>
        <v/>
      </c>
      <c r="C1314" s="57" t="str">
        <f t="shared" si="61"/>
        <v/>
      </c>
      <c r="D1314" s="58" t="s">
        <v>2382</v>
      </c>
      <c r="E1314" s="55" t="s">
        <v>2383</v>
      </c>
      <c r="F1314" s="56">
        <v>464.43</v>
      </c>
    </row>
    <row r="1315" customHeight="1" spans="1:6">
      <c r="A1315" s="57" t="str">
        <f t="shared" si="62"/>
        <v>216</v>
      </c>
      <c r="B1315" s="57" t="str">
        <f t="shared" si="60"/>
        <v>02</v>
      </c>
      <c r="C1315" s="57" t="str">
        <f t="shared" si="61"/>
        <v/>
      </c>
      <c r="D1315" s="58" t="s">
        <v>2384</v>
      </c>
      <c r="E1315" s="55" t="s">
        <v>2385</v>
      </c>
      <c r="F1315" s="56">
        <v>464.43</v>
      </c>
    </row>
    <row r="1316" customHeight="1" spans="1:6">
      <c r="A1316" s="57" t="str">
        <f t="shared" si="62"/>
        <v>216</v>
      </c>
      <c r="B1316" s="57" t="str">
        <f t="shared" si="60"/>
        <v>02</v>
      </c>
      <c r="C1316" s="57" t="str">
        <f t="shared" si="61"/>
        <v>01</v>
      </c>
      <c r="D1316" s="58" t="s">
        <v>2386</v>
      </c>
      <c r="E1316" s="55" t="s">
        <v>74</v>
      </c>
      <c r="F1316" s="56">
        <v>464.43</v>
      </c>
    </row>
    <row r="1317" customHeight="1" spans="1:6">
      <c r="A1317" s="57" t="str">
        <f t="shared" si="62"/>
        <v>216</v>
      </c>
      <c r="B1317" s="57" t="str">
        <f t="shared" si="60"/>
        <v>02</v>
      </c>
      <c r="C1317" s="57" t="str">
        <f t="shared" si="61"/>
        <v>02</v>
      </c>
      <c r="D1317" s="58" t="s">
        <v>2387</v>
      </c>
      <c r="E1317" s="55" t="s">
        <v>185</v>
      </c>
      <c r="F1317" s="61"/>
    </row>
    <row r="1318" customHeight="1" spans="1:6">
      <c r="A1318" s="57" t="str">
        <f t="shared" si="62"/>
        <v>216</v>
      </c>
      <c r="B1318" s="57" t="str">
        <f t="shared" si="60"/>
        <v>02</v>
      </c>
      <c r="C1318" s="57" t="str">
        <f t="shared" si="61"/>
        <v>03</v>
      </c>
      <c r="D1318" s="58" t="s">
        <v>2388</v>
      </c>
      <c r="E1318" s="55" t="s">
        <v>78</v>
      </c>
      <c r="F1318" s="61"/>
    </row>
    <row r="1319" customHeight="1" spans="1:6">
      <c r="A1319" s="57" t="str">
        <f t="shared" si="62"/>
        <v>216</v>
      </c>
      <c r="B1319" s="57" t="str">
        <f t="shared" si="60"/>
        <v>02</v>
      </c>
      <c r="C1319" s="57" t="str">
        <f t="shared" si="61"/>
        <v>16</v>
      </c>
      <c r="D1319" s="58" t="s">
        <v>2389</v>
      </c>
      <c r="E1319" s="55" t="s">
        <v>2390</v>
      </c>
      <c r="F1319" s="61"/>
    </row>
    <row r="1320" customHeight="1" spans="1:6">
      <c r="A1320" s="57" t="str">
        <f t="shared" si="62"/>
        <v>216</v>
      </c>
      <c r="B1320" s="57" t="str">
        <f t="shared" si="60"/>
        <v>02</v>
      </c>
      <c r="C1320" s="57" t="str">
        <f t="shared" si="61"/>
        <v>17</v>
      </c>
      <c r="D1320" s="58" t="s">
        <v>2391</v>
      </c>
      <c r="E1320" s="55" t="s">
        <v>2392</v>
      </c>
      <c r="F1320" s="61"/>
    </row>
    <row r="1321" customHeight="1" spans="1:6">
      <c r="A1321" s="57" t="str">
        <f t="shared" si="62"/>
        <v>216</v>
      </c>
      <c r="B1321" s="57" t="str">
        <f t="shared" si="60"/>
        <v>02</v>
      </c>
      <c r="C1321" s="57" t="str">
        <f t="shared" si="61"/>
        <v>18</v>
      </c>
      <c r="D1321" s="58" t="s">
        <v>2393</v>
      </c>
      <c r="E1321" s="55" t="s">
        <v>2394</v>
      </c>
      <c r="F1321" s="61"/>
    </row>
    <row r="1322" customHeight="1" spans="1:6">
      <c r="A1322" s="57" t="str">
        <f t="shared" si="62"/>
        <v>216</v>
      </c>
      <c r="B1322" s="57" t="str">
        <f t="shared" si="60"/>
        <v>02</v>
      </c>
      <c r="C1322" s="57" t="str">
        <f t="shared" si="61"/>
        <v>19</v>
      </c>
      <c r="D1322" s="58" t="s">
        <v>2395</v>
      </c>
      <c r="E1322" s="55" t="s">
        <v>2396</v>
      </c>
      <c r="F1322" s="61"/>
    </row>
    <row r="1323" customHeight="1" spans="1:6">
      <c r="A1323" s="57" t="str">
        <f t="shared" si="62"/>
        <v>216</v>
      </c>
      <c r="B1323" s="57" t="str">
        <f t="shared" si="60"/>
        <v>02</v>
      </c>
      <c r="C1323" s="57" t="str">
        <f t="shared" si="61"/>
        <v>50</v>
      </c>
      <c r="D1323" s="58" t="s">
        <v>2397</v>
      </c>
      <c r="E1323" s="55" t="s">
        <v>92</v>
      </c>
      <c r="F1323" s="61"/>
    </row>
    <row r="1324" customHeight="1" spans="1:6">
      <c r="A1324" s="57" t="str">
        <f t="shared" si="62"/>
        <v>216</v>
      </c>
      <c r="B1324" s="57" t="str">
        <f t="shared" si="60"/>
        <v>02</v>
      </c>
      <c r="C1324" s="57" t="str">
        <f t="shared" si="61"/>
        <v>99</v>
      </c>
      <c r="D1324" s="58" t="s">
        <v>2398</v>
      </c>
      <c r="E1324" s="55" t="s">
        <v>2399</v>
      </c>
      <c r="F1324" s="61"/>
    </row>
    <row r="1325" customHeight="1" spans="1:6">
      <c r="A1325" s="57" t="str">
        <f t="shared" si="62"/>
        <v>216</v>
      </c>
      <c r="B1325" s="57" t="str">
        <f t="shared" si="60"/>
        <v>06</v>
      </c>
      <c r="C1325" s="57" t="str">
        <f t="shared" si="61"/>
        <v/>
      </c>
      <c r="D1325" s="62" t="s">
        <v>2400</v>
      </c>
      <c r="E1325" s="63" t="s">
        <v>2401</v>
      </c>
      <c r="F1325" s="64"/>
    </row>
    <row r="1326" customHeight="1" spans="1:6">
      <c r="A1326" s="57" t="str">
        <f t="shared" si="62"/>
        <v>216</v>
      </c>
      <c r="B1326" s="57" t="str">
        <f t="shared" si="60"/>
        <v>06</v>
      </c>
      <c r="C1326" s="57" t="str">
        <f t="shared" si="61"/>
        <v>01</v>
      </c>
      <c r="D1326" s="58" t="s">
        <v>2402</v>
      </c>
      <c r="E1326" s="55" t="s">
        <v>461</v>
      </c>
      <c r="F1326" s="61"/>
    </row>
    <row r="1327" customHeight="1" spans="1:6">
      <c r="A1327" s="57" t="str">
        <f t="shared" si="62"/>
        <v>216</v>
      </c>
      <c r="B1327" s="57" t="str">
        <f t="shared" si="60"/>
        <v>06</v>
      </c>
      <c r="C1327" s="57" t="str">
        <f t="shared" si="61"/>
        <v>02</v>
      </c>
      <c r="D1327" s="58" t="s">
        <v>2403</v>
      </c>
      <c r="E1327" s="55" t="s">
        <v>76</v>
      </c>
      <c r="F1327" s="61"/>
    </row>
    <row r="1328" customHeight="1" spans="1:6">
      <c r="A1328" s="57" t="str">
        <f t="shared" si="62"/>
        <v>216</v>
      </c>
      <c r="B1328" s="57" t="str">
        <f t="shared" si="60"/>
        <v>06</v>
      </c>
      <c r="C1328" s="57" t="str">
        <f t="shared" si="61"/>
        <v>03</v>
      </c>
      <c r="D1328" s="58" t="s">
        <v>2404</v>
      </c>
      <c r="E1328" s="55" t="s">
        <v>78</v>
      </c>
      <c r="F1328" s="61"/>
    </row>
    <row r="1329" customHeight="1" spans="1:6">
      <c r="A1329" s="57" t="str">
        <f t="shared" si="62"/>
        <v>216</v>
      </c>
      <c r="B1329" s="57" t="str">
        <f t="shared" si="60"/>
        <v>06</v>
      </c>
      <c r="C1329" s="57" t="str">
        <f t="shared" si="61"/>
        <v>07</v>
      </c>
      <c r="D1329" s="58" t="s">
        <v>2405</v>
      </c>
      <c r="E1329" s="55" t="s">
        <v>2406</v>
      </c>
      <c r="F1329" s="61"/>
    </row>
    <row r="1330" customHeight="1" spans="1:6">
      <c r="A1330" s="57" t="str">
        <f t="shared" si="62"/>
        <v>216</v>
      </c>
      <c r="B1330" s="57" t="str">
        <f t="shared" si="60"/>
        <v>06</v>
      </c>
      <c r="C1330" s="57" t="str">
        <f t="shared" si="61"/>
        <v>99</v>
      </c>
      <c r="D1330" s="58" t="s">
        <v>2407</v>
      </c>
      <c r="E1330" s="55" t="s">
        <v>2408</v>
      </c>
      <c r="F1330" s="61"/>
    </row>
    <row r="1331" customHeight="1" spans="1:6">
      <c r="A1331" s="57" t="str">
        <f t="shared" si="62"/>
        <v>216</v>
      </c>
      <c r="B1331" s="57" t="str">
        <f t="shared" si="60"/>
        <v>99</v>
      </c>
      <c r="C1331" s="57" t="str">
        <f t="shared" si="61"/>
        <v/>
      </c>
      <c r="D1331" s="58" t="s">
        <v>2409</v>
      </c>
      <c r="E1331" s="55" t="s">
        <v>2410</v>
      </c>
      <c r="F1331" s="65"/>
    </row>
    <row r="1332" customHeight="1" spans="1:6">
      <c r="A1332" s="57" t="str">
        <f t="shared" si="62"/>
        <v>216</v>
      </c>
      <c r="B1332" s="57" t="str">
        <f t="shared" si="60"/>
        <v>99</v>
      </c>
      <c r="C1332" s="57" t="str">
        <f t="shared" si="61"/>
        <v>01</v>
      </c>
      <c r="D1332" s="58" t="s">
        <v>2411</v>
      </c>
      <c r="E1332" s="55" t="s">
        <v>2412</v>
      </c>
      <c r="F1332" s="61"/>
    </row>
    <row r="1333" customHeight="1" spans="1:6">
      <c r="A1333" s="57" t="str">
        <f t="shared" si="62"/>
        <v>216</v>
      </c>
      <c r="B1333" s="57" t="str">
        <f t="shared" si="60"/>
        <v>99</v>
      </c>
      <c r="C1333" s="57" t="str">
        <f t="shared" si="61"/>
        <v>99</v>
      </c>
      <c r="D1333" s="58" t="s">
        <v>2413</v>
      </c>
      <c r="E1333" s="55" t="s">
        <v>2414</v>
      </c>
      <c r="F1333" s="65"/>
    </row>
    <row r="1334" customHeight="1" spans="1:6">
      <c r="A1334" s="57" t="str">
        <f t="shared" si="62"/>
        <v>217</v>
      </c>
      <c r="B1334" s="57" t="str">
        <f t="shared" si="60"/>
        <v/>
      </c>
      <c r="C1334" s="57" t="str">
        <f t="shared" si="61"/>
        <v/>
      </c>
      <c r="D1334" s="58" t="s">
        <v>2415</v>
      </c>
      <c r="E1334" s="55" t="s">
        <v>2416</v>
      </c>
      <c r="F1334" s="56"/>
    </row>
    <row r="1335" customHeight="1" spans="1:6">
      <c r="A1335" s="57" t="str">
        <f t="shared" si="62"/>
        <v>217</v>
      </c>
      <c r="B1335" s="57" t="str">
        <f t="shared" si="60"/>
        <v>01</v>
      </c>
      <c r="C1335" s="57" t="str">
        <f t="shared" si="61"/>
        <v/>
      </c>
      <c r="D1335" s="58" t="s">
        <v>2417</v>
      </c>
      <c r="E1335" s="55" t="s">
        <v>2418</v>
      </c>
      <c r="F1335" s="71"/>
    </row>
    <row r="1336" customHeight="1" spans="1:6">
      <c r="A1336" s="57" t="str">
        <f t="shared" si="62"/>
        <v>217</v>
      </c>
      <c r="B1336" s="57" t="str">
        <f t="shared" si="60"/>
        <v>01</v>
      </c>
      <c r="C1336" s="57" t="str">
        <f t="shared" si="61"/>
        <v>01</v>
      </c>
      <c r="D1336" s="58" t="s">
        <v>2419</v>
      </c>
      <c r="E1336" s="55" t="s">
        <v>74</v>
      </c>
      <c r="F1336" s="71"/>
    </row>
    <row r="1337" customHeight="1" spans="1:6">
      <c r="A1337" s="57" t="str">
        <f t="shared" si="62"/>
        <v>217</v>
      </c>
      <c r="B1337" s="57" t="str">
        <f t="shared" si="60"/>
        <v>01</v>
      </c>
      <c r="C1337" s="57" t="str">
        <f t="shared" si="61"/>
        <v>02</v>
      </c>
      <c r="D1337" s="58" t="s">
        <v>2420</v>
      </c>
      <c r="E1337" s="55" t="s">
        <v>76</v>
      </c>
      <c r="F1337" s="61"/>
    </row>
    <row r="1338" customHeight="1" spans="1:6">
      <c r="A1338" s="57" t="str">
        <f t="shared" si="62"/>
        <v>217</v>
      </c>
      <c r="B1338" s="57" t="str">
        <f t="shared" si="60"/>
        <v>01</v>
      </c>
      <c r="C1338" s="57" t="str">
        <f t="shared" si="61"/>
        <v>03</v>
      </c>
      <c r="D1338" s="58" t="s">
        <v>2421</v>
      </c>
      <c r="E1338" s="55" t="s">
        <v>78</v>
      </c>
      <c r="F1338" s="61"/>
    </row>
    <row r="1339" customHeight="1" spans="1:6">
      <c r="A1339" s="57" t="str">
        <f t="shared" si="62"/>
        <v>217</v>
      </c>
      <c r="B1339" s="57" t="str">
        <f t="shared" si="60"/>
        <v>01</v>
      </c>
      <c r="C1339" s="57" t="str">
        <f t="shared" si="61"/>
        <v>04</v>
      </c>
      <c r="D1339" s="58" t="s">
        <v>2422</v>
      </c>
      <c r="E1339" s="55" t="s">
        <v>2423</v>
      </c>
      <c r="F1339" s="61"/>
    </row>
    <row r="1340" customHeight="1" spans="1:6">
      <c r="A1340" s="57" t="str">
        <f t="shared" si="62"/>
        <v>217</v>
      </c>
      <c r="B1340" s="57" t="str">
        <f t="shared" si="60"/>
        <v>01</v>
      </c>
      <c r="C1340" s="57" t="str">
        <f t="shared" si="61"/>
        <v>50</v>
      </c>
      <c r="D1340" s="58" t="s">
        <v>2424</v>
      </c>
      <c r="E1340" s="55" t="s">
        <v>92</v>
      </c>
      <c r="F1340" s="61"/>
    </row>
    <row r="1341" customHeight="1" spans="1:6">
      <c r="A1341" s="57" t="str">
        <f t="shared" si="62"/>
        <v>217</v>
      </c>
      <c r="B1341" s="57" t="str">
        <f t="shared" si="60"/>
        <v>01</v>
      </c>
      <c r="C1341" s="57" t="str">
        <f t="shared" si="61"/>
        <v>99</v>
      </c>
      <c r="D1341" s="58" t="s">
        <v>2425</v>
      </c>
      <c r="E1341" s="55" t="s">
        <v>2426</v>
      </c>
      <c r="F1341" s="61"/>
    </row>
    <row r="1342" customHeight="1" spans="1:6">
      <c r="A1342" s="57" t="str">
        <f t="shared" si="62"/>
        <v>217</v>
      </c>
      <c r="B1342" s="57" t="str">
        <f t="shared" si="60"/>
        <v>02</v>
      </c>
      <c r="C1342" s="57" t="str">
        <f t="shared" si="61"/>
        <v/>
      </c>
      <c r="D1342" s="62" t="s">
        <v>2427</v>
      </c>
      <c r="E1342" s="63" t="s">
        <v>2428</v>
      </c>
      <c r="F1342" s="64"/>
    </row>
    <row r="1343" customHeight="1" spans="1:6">
      <c r="A1343" s="57" t="str">
        <f t="shared" si="62"/>
        <v>217</v>
      </c>
      <c r="B1343" s="57" t="str">
        <f t="shared" si="60"/>
        <v>02</v>
      </c>
      <c r="C1343" s="57" t="str">
        <f t="shared" si="61"/>
        <v>01</v>
      </c>
      <c r="D1343" s="58" t="s">
        <v>2429</v>
      </c>
      <c r="E1343" s="55" t="s">
        <v>2430</v>
      </c>
      <c r="F1343" s="61"/>
    </row>
    <row r="1344" customHeight="1" spans="1:6">
      <c r="A1344" s="57" t="str">
        <f t="shared" si="62"/>
        <v>217</v>
      </c>
      <c r="B1344" s="57" t="str">
        <f t="shared" si="60"/>
        <v>02</v>
      </c>
      <c r="C1344" s="57" t="str">
        <f t="shared" si="61"/>
        <v>02</v>
      </c>
      <c r="D1344" s="58" t="s">
        <v>2431</v>
      </c>
      <c r="E1344" s="55" t="s">
        <v>2432</v>
      </c>
      <c r="F1344" s="61"/>
    </row>
    <row r="1345" customHeight="1" spans="1:6">
      <c r="A1345" s="57" t="str">
        <f t="shared" si="62"/>
        <v>217</v>
      </c>
      <c r="B1345" s="57" t="str">
        <f t="shared" si="60"/>
        <v>02</v>
      </c>
      <c r="C1345" s="57" t="str">
        <f t="shared" si="61"/>
        <v>03</v>
      </c>
      <c r="D1345" s="58" t="s">
        <v>2433</v>
      </c>
      <c r="E1345" s="55" t="s">
        <v>2434</v>
      </c>
      <c r="F1345" s="61"/>
    </row>
    <row r="1346" customHeight="1" spans="1:6">
      <c r="A1346" s="57" t="str">
        <f t="shared" si="62"/>
        <v>217</v>
      </c>
      <c r="B1346" s="57" t="str">
        <f t="shared" si="60"/>
        <v>02</v>
      </c>
      <c r="C1346" s="57" t="str">
        <f t="shared" si="61"/>
        <v>04</v>
      </c>
      <c r="D1346" s="58" t="s">
        <v>2435</v>
      </c>
      <c r="E1346" s="55" t="s">
        <v>2436</v>
      </c>
      <c r="F1346" s="61"/>
    </row>
    <row r="1347" customHeight="1" spans="1:6">
      <c r="A1347" s="57" t="str">
        <f t="shared" si="62"/>
        <v>217</v>
      </c>
      <c r="B1347" s="57" t="str">
        <f t="shared" si="60"/>
        <v>02</v>
      </c>
      <c r="C1347" s="57" t="str">
        <f t="shared" si="61"/>
        <v>05</v>
      </c>
      <c r="D1347" s="58" t="s">
        <v>2437</v>
      </c>
      <c r="E1347" s="55" t="s">
        <v>2438</v>
      </c>
      <c r="F1347" s="61"/>
    </row>
    <row r="1348" customHeight="1" spans="1:6">
      <c r="A1348" s="57" t="str">
        <f t="shared" si="62"/>
        <v>217</v>
      </c>
      <c r="B1348" s="57" t="str">
        <f t="shared" si="60"/>
        <v>02</v>
      </c>
      <c r="C1348" s="57" t="str">
        <f t="shared" si="61"/>
        <v>06</v>
      </c>
      <c r="D1348" s="58" t="s">
        <v>2439</v>
      </c>
      <c r="E1348" s="55" t="s">
        <v>2440</v>
      </c>
      <c r="F1348" s="61"/>
    </row>
    <row r="1349" customHeight="1" spans="1:6">
      <c r="A1349" s="57" t="str">
        <f t="shared" si="62"/>
        <v>217</v>
      </c>
      <c r="B1349" s="57" t="str">
        <f t="shared" si="60"/>
        <v>02</v>
      </c>
      <c r="C1349" s="57" t="str">
        <f t="shared" si="61"/>
        <v>07</v>
      </c>
      <c r="D1349" s="58" t="s">
        <v>2441</v>
      </c>
      <c r="E1349" s="55" t="s">
        <v>2442</v>
      </c>
      <c r="F1349" s="61"/>
    </row>
    <row r="1350" customHeight="1" spans="1:6">
      <c r="A1350" s="57" t="str">
        <f t="shared" si="62"/>
        <v>217</v>
      </c>
      <c r="B1350" s="57" t="str">
        <f t="shared" si="60"/>
        <v>02</v>
      </c>
      <c r="C1350" s="57" t="str">
        <f t="shared" si="61"/>
        <v>08</v>
      </c>
      <c r="D1350" s="58" t="s">
        <v>2443</v>
      </c>
      <c r="E1350" s="55" t="s">
        <v>2444</v>
      </c>
      <c r="F1350" s="61"/>
    </row>
    <row r="1351" customHeight="1" spans="1:6">
      <c r="A1351" s="57" t="str">
        <f t="shared" si="62"/>
        <v>217</v>
      </c>
      <c r="B1351" s="57" t="str">
        <f t="shared" si="60"/>
        <v>02</v>
      </c>
      <c r="C1351" s="57" t="str">
        <f t="shared" si="61"/>
        <v>99</v>
      </c>
      <c r="D1351" s="58" t="s">
        <v>2445</v>
      </c>
      <c r="E1351" s="55" t="s">
        <v>2446</v>
      </c>
      <c r="F1351" s="61"/>
    </row>
    <row r="1352" customHeight="1" spans="1:6">
      <c r="A1352" s="57" t="str">
        <f t="shared" si="62"/>
        <v>217</v>
      </c>
      <c r="B1352" s="57" t="str">
        <f t="shared" ref="B1352:B1415" si="63">MID(D1352,4,2)</f>
        <v>03</v>
      </c>
      <c r="C1352" s="57" t="str">
        <f t="shared" ref="C1352:C1415" si="64">MID(D1352,6,2)</f>
        <v/>
      </c>
      <c r="D1352" s="62" t="s">
        <v>2447</v>
      </c>
      <c r="E1352" s="63" t="s">
        <v>2448</v>
      </c>
      <c r="F1352" s="64"/>
    </row>
    <row r="1353" customHeight="1" spans="1:6">
      <c r="A1353" s="57" t="str">
        <f t="shared" si="62"/>
        <v>217</v>
      </c>
      <c r="B1353" s="57" t="str">
        <f t="shared" si="63"/>
        <v>03</v>
      </c>
      <c r="C1353" s="57" t="str">
        <f t="shared" si="64"/>
        <v>01</v>
      </c>
      <c r="D1353" s="58" t="s">
        <v>2449</v>
      </c>
      <c r="E1353" s="55" t="s">
        <v>2450</v>
      </c>
      <c r="F1353" s="61"/>
    </row>
    <row r="1354" customHeight="1" spans="1:6">
      <c r="A1354" s="57" t="str">
        <f t="shared" ref="A1354:A1417" si="65">MID(D1354,1,3)</f>
        <v>217</v>
      </c>
      <c r="B1354" s="57" t="str">
        <f t="shared" si="63"/>
        <v>03</v>
      </c>
      <c r="C1354" s="57" t="str">
        <f t="shared" si="64"/>
        <v>02</v>
      </c>
      <c r="D1354" s="58" t="s">
        <v>2451</v>
      </c>
      <c r="E1354" s="55" t="s">
        <v>2452</v>
      </c>
      <c r="F1354" s="61"/>
    </row>
    <row r="1355" customHeight="1" spans="1:6">
      <c r="A1355" s="57" t="str">
        <f t="shared" si="65"/>
        <v>217</v>
      </c>
      <c r="B1355" s="57" t="str">
        <f t="shared" si="63"/>
        <v>03</v>
      </c>
      <c r="C1355" s="57" t="str">
        <f t="shared" si="64"/>
        <v>03</v>
      </c>
      <c r="D1355" s="58" t="s">
        <v>2453</v>
      </c>
      <c r="E1355" s="55" t="s">
        <v>2454</v>
      </c>
      <c r="F1355" s="61"/>
    </row>
    <row r="1356" customHeight="1" spans="1:6">
      <c r="A1356" s="57" t="str">
        <f t="shared" si="65"/>
        <v>217</v>
      </c>
      <c r="B1356" s="57" t="str">
        <f t="shared" si="63"/>
        <v>03</v>
      </c>
      <c r="C1356" s="57" t="str">
        <f t="shared" si="64"/>
        <v>04</v>
      </c>
      <c r="D1356" s="58" t="s">
        <v>2455</v>
      </c>
      <c r="E1356" s="55" t="s">
        <v>2456</v>
      </c>
      <c r="F1356" s="61"/>
    </row>
    <row r="1357" customHeight="1" spans="1:6">
      <c r="A1357" s="57" t="str">
        <f t="shared" si="65"/>
        <v>217</v>
      </c>
      <c r="B1357" s="57" t="str">
        <f t="shared" si="63"/>
        <v>03</v>
      </c>
      <c r="C1357" s="57" t="str">
        <f t="shared" si="64"/>
        <v>99</v>
      </c>
      <c r="D1357" s="58" t="s">
        <v>2457</v>
      </c>
      <c r="E1357" s="55" t="s">
        <v>2458</v>
      </c>
      <c r="F1357" s="61"/>
    </row>
    <row r="1358" customHeight="1" spans="1:6">
      <c r="A1358" s="57" t="str">
        <f t="shared" si="65"/>
        <v>217</v>
      </c>
      <c r="B1358" s="57" t="str">
        <f t="shared" si="63"/>
        <v>04</v>
      </c>
      <c r="C1358" s="57" t="str">
        <f t="shared" si="64"/>
        <v/>
      </c>
      <c r="D1358" s="62" t="s">
        <v>2459</v>
      </c>
      <c r="E1358" s="63" t="s">
        <v>2460</v>
      </c>
      <c r="F1358" s="64"/>
    </row>
    <row r="1359" customHeight="1" spans="1:6">
      <c r="A1359" s="57" t="str">
        <f t="shared" si="65"/>
        <v>217</v>
      </c>
      <c r="B1359" s="57" t="str">
        <f t="shared" si="63"/>
        <v>04</v>
      </c>
      <c r="C1359" s="57" t="str">
        <f t="shared" si="64"/>
        <v>01</v>
      </c>
      <c r="D1359" s="58" t="s">
        <v>2461</v>
      </c>
      <c r="E1359" s="55" t="s">
        <v>2462</v>
      </c>
      <c r="F1359" s="61"/>
    </row>
    <row r="1360" customHeight="1" spans="1:6">
      <c r="A1360" s="57" t="str">
        <f t="shared" si="65"/>
        <v>217</v>
      </c>
      <c r="B1360" s="57" t="str">
        <f t="shared" si="63"/>
        <v>04</v>
      </c>
      <c r="C1360" s="57" t="str">
        <f t="shared" si="64"/>
        <v>02</v>
      </c>
      <c r="D1360" s="58" t="s">
        <v>2463</v>
      </c>
      <c r="E1360" s="55" t="s">
        <v>2464</v>
      </c>
      <c r="F1360" s="61"/>
    </row>
    <row r="1361" customHeight="1" spans="1:6">
      <c r="A1361" s="57" t="str">
        <f t="shared" si="65"/>
        <v>217</v>
      </c>
      <c r="B1361" s="57" t="str">
        <f t="shared" si="63"/>
        <v>04</v>
      </c>
      <c r="C1361" s="57" t="str">
        <f t="shared" si="64"/>
        <v>03</v>
      </c>
      <c r="D1361" s="58" t="s">
        <v>2465</v>
      </c>
      <c r="E1361" s="55" t="s">
        <v>2466</v>
      </c>
      <c r="F1361" s="61"/>
    </row>
    <row r="1362" customHeight="1" spans="1:6">
      <c r="A1362" s="57" t="str">
        <f t="shared" si="65"/>
        <v>217</v>
      </c>
      <c r="B1362" s="57" t="str">
        <f t="shared" si="63"/>
        <v>04</v>
      </c>
      <c r="C1362" s="57" t="str">
        <f t="shared" si="64"/>
        <v>99</v>
      </c>
      <c r="D1362" s="58" t="s">
        <v>2467</v>
      </c>
      <c r="E1362" s="55" t="s">
        <v>2468</v>
      </c>
      <c r="F1362" s="61"/>
    </row>
    <row r="1363" customHeight="1" spans="1:6">
      <c r="A1363" s="57" t="str">
        <f t="shared" si="65"/>
        <v>217</v>
      </c>
      <c r="B1363" s="57" t="str">
        <f t="shared" si="63"/>
        <v>99</v>
      </c>
      <c r="C1363" s="57" t="str">
        <f t="shared" si="64"/>
        <v/>
      </c>
      <c r="D1363" s="62" t="s">
        <v>2469</v>
      </c>
      <c r="E1363" s="63" t="s">
        <v>2470</v>
      </c>
      <c r="F1363" s="64"/>
    </row>
    <row r="1364" customHeight="1" spans="1:6">
      <c r="A1364" s="57" t="str">
        <f t="shared" si="65"/>
        <v>217</v>
      </c>
      <c r="B1364" s="57" t="str">
        <f t="shared" si="63"/>
        <v>99</v>
      </c>
      <c r="C1364" s="57" t="str">
        <f t="shared" si="64"/>
        <v>01</v>
      </c>
      <c r="D1364" s="58" t="s">
        <v>2471</v>
      </c>
      <c r="E1364" s="55" t="s">
        <v>2472</v>
      </c>
      <c r="F1364" s="61"/>
    </row>
    <row r="1365" customHeight="1" spans="1:6">
      <c r="A1365" s="57" t="str">
        <f t="shared" si="65"/>
        <v>219</v>
      </c>
      <c r="B1365" s="57" t="str">
        <f t="shared" si="63"/>
        <v/>
      </c>
      <c r="C1365" s="57" t="str">
        <f t="shared" si="64"/>
        <v/>
      </c>
      <c r="D1365" s="67" t="s">
        <v>2473</v>
      </c>
      <c r="E1365" s="68" t="s">
        <v>2474</v>
      </c>
      <c r="F1365" s="64"/>
    </row>
    <row r="1366" customHeight="1" spans="1:6">
      <c r="A1366" s="57" t="str">
        <f t="shared" si="65"/>
        <v>219</v>
      </c>
      <c r="B1366" s="57" t="str">
        <f t="shared" si="63"/>
        <v>01</v>
      </c>
      <c r="C1366" s="57" t="str">
        <f t="shared" si="64"/>
        <v/>
      </c>
      <c r="D1366" s="62" t="s">
        <v>2475</v>
      </c>
      <c r="E1366" s="63" t="s">
        <v>2476</v>
      </c>
      <c r="F1366" s="64"/>
    </row>
    <row r="1367" customHeight="1" spans="1:6">
      <c r="A1367" s="57" t="str">
        <f t="shared" si="65"/>
        <v>219</v>
      </c>
      <c r="B1367" s="57" t="str">
        <f t="shared" si="63"/>
        <v>02</v>
      </c>
      <c r="C1367" s="57" t="str">
        <f t="shared" si="64"/>
        <v/>
      </c>
      <c r="D1367" s="62" t="s">
        <v>2477</v>
      </c>
      <c r="E1367" s="63" t="s">
        <v>790</v>
      </c>
      <c r="F1367" s="64"/>
    </row>
    <row r="1368" customHeight="1" spans="1:6">
      <c r="A1368" s="57" t="str">
        <f t="shared" si="65"/>
        <v>219</v>
      </c>
      <c r="B1368" s="57" t="str">
        <f t="shared" si="63"/>
        <v>03</v>
      </c>
      <c r="C1368" s="57" t="str">
        <f t="shared" si="64"/>
        <v/>
      </c>
      <c r="D1368" s="62" t="s">
        <v>2478</v>
      </c>
      <c r="E1368" s="63" t="s">
        <v>2479</v>
      </c>
      <c r="F1368" s="64"/>
    </row>
    <row r="1369" customHeight="1" spans="1:6">
      <c r="A1369" s="57" t="str">
        <f t="shared" si="65"/>
        <v>219</v>
      </c>
      <c r="B1369" s="57" t="str">
        <f t="shared" si="63"/>
        <v>04</v>
      </c>
      <c r="C1369" s="57" t="str">
        <f t="shared" si="64"/>
        <v/>
      </c>
      <c r="D1369" s="62" t="s">
        <v>2480</v>
      </c>
      <c r="E1369" s="63" t="s">
        <v>2481</v>
      </c>
      <c r="F1369" s="64"/>
    </row>
    <row r="1370" customHeight="1" spans="1:6">
      <c r="A1370" s="57" t="str">
        <f t="shared" si="65"/>
        <v>219</v>
      </c>
      <c r="B1370" s="57" t="str">
        <f t="shared" si="63"/>
        <v>05</v>
      </c>
      <c r="C1370" s="57" t="str">
        <f t="shared" si="64"/>
        <v/>
      </c>
      <c r="D1370" s="62" t="s">
        <v>2482</v>
      </c>
      <c r="E1370" s="63" t="s">
        <v>2483</v>
      </c>
      <c r="F1370" s="64"/>
    </row>
    <row r="1371" customHeight="1" spans="1:6">
      <c r="A1371" s="57" t="str">
        <f t="shared" si="65"/>
        <v>219</v>
      </c>
      <c r="B1371" s="57" t="str">
        <f t="shared" si="63"/>
        <v>06</v>
      </c>
      <c r="C1371" s="57" t="str">
        <f t="shared" si="64"/>
        <v/>
      </c>
      <c r="D1371" s="62" t="s">
        <v>2484</v>
      </c>
      <c r="E1371" s="63" t="s">
        <v>2485</v>
      </c>
      <c r="F1371" s="64"/>
    </row>
    <row r="1372" customHeight="1" spans="1:6">
      <c r="A1372" s="57" t="str">
        <f t="shared" si="65"/>
        <v>219</v>
      </c>
      <c r="B1372" s="57" t="str">
        <f t="shared" si="63"/>
        <v>07</v>
      </c>
      <c r="C1372" s="57" t="str">
        <f t="shared" si="64"/>
        <v/>
      </c>
      <c r="D1372" s="62" t="s">
        <v>2486</v>
      </c>
      <c r="E1372" s="63" t="s">
        <v>2487</v>
      </c>
      <c r="F1372" s="64"/>
    </row>
    <row r="1373" customHeight="1" spans="1:6">
      <c r="A1373" s="57" t="str">
        <f t="shared" si="65"/>
        <v>219</v>
      </c>
      <c r="B1373" s="57" t="str">
        <f t="shared" si="63"/>
        <v>08</v>
      </c>
      <c r="C1373" s="57" t="str">
        <f t="shared" si="64"/>
        <v/>
      </c>
      <c r="D1373" s="62" t="s">
        <v>2488</v>
      </c>
      <c r="E1373" s="63" t="s">
        <v>2489</v>
      </c>
      <c r="F1373" s="64"/>
    </row>
    <row r="1374" customHeight="1" spans="1:6">
      <c r="A1374" s="57" t="str">
        <f t="shared" si="65"/>
        <v>219</v>
      </c>
      <c r="B1374" s="57" t="str">
        <f t="shared" si="63"/>
        <v>99</v>
      </c>
      <c r="C1374" s="57" t="str">
        <f t="shared" si="64"/>
        <v/>
      </c>
      <c r="D1374" s="62" t="s">
        <v>2490</v>
      </c>
      <c r="E1374" s="63" t="s">
        <v>2491</v>
      </c>
      <c r="F1374" s="64"/>
    </row>
    <row r="1375" customHeight="1" spans="1:6">
      <c r="A1375" s="57" t="str">
        <f t="shared" si="65"/>
        <v>220</v>
      </c>
      <c r="B1375" s="57" t="str">
        <f t="shared" si="63"/>
        <v/>
      </c>
      <c r="C1375" s="57" t="str">
        <f t="shared" si="64"/>
        <v/>
      </c>
      <c r="D1375" s="58" t="s">
        <v>2492</v>
      </c>
      <c r="E1375" s="55" t="s">
        <v>2493</v>
      </c>
      <c r="F1375" s="56">
        <v>3873.98</v>
      </c>
    </row>
    <row r="1376" customHeight="1" spans="1:6">
      <c r="A1376" s="57" t="str">
        <f t="shared" si="65"/>
        <v>220</v>
      </c>
      <c r="B1376" s="57" t="str">
        <f t="shared" si="63"/>
        <v>01</v>
      </c>
      <c r="C1376" s="57" t="str">
        <f t="shared" si="64"/>
        <v/>
      </c>
      <c r="D1376" s="58" t="s">
        <v>2494</v>
      </c>
      <c r="E1376" s="55" t="s">
        <v>2495</v>
      </c>
      <c r="F1376" s="56">
        <v>3873.98</v>
      </c>
    </row>
    <row r="1377" customHeight="1" spans="1:6">
      <c r="A1377" s="57" t="str">
        <f t="shared" si="65"/>
        <v>220</v>
      </c>
      <c r="B1377" s="57" t="str">
        <f t="shared" si="63"/>
        <v>01</v>
      </c>
      <c r="C1377" s="57" t="str">
        <f t="shared" si="64"/>
        <v>01</v>
      </c>
      <c r="D1377" s="58" t="s">
        <v>2496</v>
      </c>
      <c r="E1377" s="55" t="s">
        <v>74</v>
      </c>
      <c r="F1377" s="56">
        <v>3873.98</v>
      </c>
    </row>
    <row r="1378" customHeight="1" spans="1:6">
      <c r="A1378" s="57" t="str">
        <f t="shared" si="65"/>
        <v>220</v>
      </c>
      <c r="B1378" s="57" t="str">
        <f t="shared" si="63"/>
        <v>01</v>
      </c>
      <c r="C1378" s="57" t="str">
        <f t="shared" si="64"/>
        <v>02</v>
      </c>
      <c r="D1378" s="58" t="s">
        <v>2497</v>
      </c>
      <c r="E1378" s="55" t="s">
        <v>185</v>
      </c>
      <c r="F1378" s="61"/>
    </row>
    <row r="1379" customHeight="1" spans="1:6">
      <c r="A1379" s="57" t="str">
        <f t="shared" si="65"/>
        <v>220</v>
      </c>
      <c r="B1379" s="57" t="str">
        <f t="shared" si="63"/>
        <v>01</v>
      </c>
      <c r="C1379" s="57" t="str">
        <f t="shared" si="64"/>
        <v>03</v>
      </c>
      <c r="D1379" s="58" t="s">
        <v>2498</v>
      </c>
      <c r="E1379" s="55" t="s">
        <v>78</v>
      </c>
      <c r="F1379" s="61"/>
    </row>
    <row r="1380" customHeight="1" spans="1:6">
      <c r="A1380" s="57" t="str">
        <f t="shared" si="65"/>
        <v>220</v>
      </c>
      <c r="B1380" s="57" t="str">
        <f t="shared" si="63"/>
        <v>01</v>
      </c>
      <c r="C1380" s="57" t="str">
        <f t="shared" si="64"/>
        <v>04</v>
      </c>
      <c r="D1380" s="58" t="s">
        <v>2499</v>
      </c>
      <c r="E1380" s="55" t="s">
        <v>2500</v>
      </c>
      <c r="F1380" s="61"/>
    </row>
    <row r="1381" customHeight="1" spans="1:6">
      <c r="A1381" s="57" t="str">
        <f t="shared" si="65"/>
        <v>220</v>
      </c>
      <c r="B1381" s="57" t="str">
        <f t="shared" si="63"/>
        <v>01</v>
      </c>
      <c r="C1381" s="57" t="str">
        <f t="shared" si="64"/>
        <v>06</v>
      </c>
      <c r="D1381" s="58" t="s">
        <v>2501</v>
      </c>
      <c r="E1381" s="55" t="s">
        <v>2502</v>
      </c>
      <c r="F1381" s="61"/>
    </row>
    <row r="1382" customHeight="1" spans="1:6">
      <c r="A1382" s="57" t="str">
        <f t="shared" si="65"/>
        <v>220</v>
      </c>
      <c r="B1382" s="57" t="str">
        <f t="shared" si="63"/>
        <v>01</v>
      </c>
      <c r="C1382" s="57" t="str">
        <f t="shared" si="64"/>
        <v>07</v>
      </c>
      <c r="D1382" s="58" t="s">
        <v>2503</v>
      </c>
      <c r="E1382" s="55" t="s">
        <v>2504</v>
      </c>
      <c r="F1382" s="61"/>
    </row>
    <row r="1383" customHeight="1" spans="1:6">
      <c r="A1383" s="57" t="str">
        <f t="shared" si="65"/>
        <v>220</v>
      </c>
      <c r="B1383" s="57" t="str">
        <f t="shared" si="63"/>
        <v>01</v>
      </c>
      <c r="C1383" s="57" t="str">
        <f t="shared" si="64"/>
        <v>08</v>
      </c>
      <c r="D1383" s="58" t="s">
        <v>2505</v>
      </c>
      <c r="E1383" s="55" t="s">
        <v>2506</v>
      </c>
      <c r="F1383" s="61"/>
    </row>
    <row r="1384" customHeight="1" spans="1:6">
      <c r="A1384" s="57" t="str">
        <f t="shared" si="65"/>
        <v>220</v>
      </c>
      <c r="B1384" s="57" t="str">
        <f t="shared" si="63"/>
        <v>01</v>
      </c>
      <c r="C1384" s="57" t="str">
        <f t="shared" si="64"/>
        <v>09</v>
      </c>
      <c r="D1384" s="58" t="s">
        <v>2507</v>
      </c>
      <c r="E1384" s="55" t="s">
        <v>2508</v>
      </c>
      <c r="F1384" s="61"/>
    </row>
    <row r="1385" customHeight="1" spans="1:6">
      <c r="A1385" s="57" t="str">
        <f t="shared" si="65"/>
        <v>220</v>
      </c>
      <c r="B1385" s="57" t="str">
        <f t="shared" si="63"/>
        <v>01</v>
      </c>
      <c r="C1385" s="57" t="str">
        <f t="shared" si="64"/>
        <v>12</v>
      </c>
      <c r="D1385" s="58" t="s">
        <v>2509</v>
      </c>
      <c r="E1385" s="55" t="s">
        <v>2510</v>
      </c>
      <c r="F1385" s="61"/>
    </row>
    <row r="1386" customHeight="1" spans="1:6">
      <c r="A1386" s="57" t="str">
        <f t="shared" si="65"/>
        <v>220</v>
      </c>
      <c r="B1386" s="57" t="str">
        <f t="shared" si="63"/>
        <v>01</v>
      </c>
      <c r="C1386" s="57" t="str">
        <f t="shared" si="64"/>
        <v>13</v>
      </c>
      <c r="D1386" s="58" t="s">
        <v>2511</v>
      </c>
      <c r="E1386" s="55" t="s">
        <v>2512</v>
      </c>
      <c r="F1386" s="61"/>
    </row>
    <row r="1387" customHeight="1" spans="1:6">
      <c r="A1387" s="57" t="str">
        <f t="shared" si="65"/>
        <v>220</v>
      </c>
      <c r="B1387" s="57" t="str">
        <f t="shared" si="63"/>
        <v>01</v>
      </c>
      <c r="C1387" s="57" t="str">
        <f t="shared" si="64"/>
        <v>14</v>
      </c>
      <c r="D1387" s="58" t="s">
        <v>2513</v>
      </c>
      <c r="E1387" s="55" t="s">
        <v>2514</v>
      </c>
      <c r="F1387" s="61"/>
    </row>
    <row r="1388" customHeight="1" spans="1:6">
      <c r="A1388" s="57" t="str">
        <f t="shared" si="65"/>
        <v>220</v>
      </c>
      <c r="B1388" s="57" t="str">
        <f t="shared" si="63"/>
        <v>01</v>
      </c>
      <c r="C1388" s="57" t="str">
        <f t="shared" si="64"/>
        <v>15</v>
      </c>
      <c r="D1388" s="58" t="s">
        <v>2515</v>
      </c>
      <c r="E1388" s="55" t="s">
        <v>2516</v>
      </c>
      <c r="F1388" s="61"/>
    </row>
    <row r="1389" customHeight="1" spans="1:6">
      <c r="A1389" s="57" t="str">
        <f t="shared" si="65"/>
        <v>220</v>
      </c>
      <c r="B1389" s="57" t="str">
        <f t="shared" si="63"/>
        <v>01</v>
      </c>
      <c r="C1389" s="57" t="str">
        <f t="shared" si="64"/>
        <v>16</v>
      </c>
      <c r="D1389" s="58" t="s">
        <v>2517</v>
      </c>
      <c r="E1389" s="55" t="s">
        <v>2518</v>
      </c>
      <c r="F1389" s="61"/>
    </row>
    <row r="1390" customHeight="1" spans="1:6">
      <c r="A1390" s="57" t="str">
        <f t="shared" si="65"/>
        <v>220</v>
      </c>
      <c r="B1390" s="57" t="str">
        <f t="shared" si="63"/>
        <v>01</v>
      </c>
      <c r="C1390" s="57" t="str">
        <f t="shared" si="64"/>
        <v>19</v>
      </c>
      <c r="D1390" s="58" t="s">
        <v>2519</v>
      </c>
      <c r="E1390" s="55" t="s">
        <v>2520</v>
      </c>
      <c r="F1390" s="61"/>
    </row>
    <row r="1391" customHeight="1" spans="1:6">
      <c r="A1391" s="57" t="str">
        <f t="shared" si="65"/>
        <v>220</v>
      </c>
      <c r="B1391" s="57" t="str">
        <f t="shared" si="63"/>
        <v>01</v>
      </c>
      <c r="C1391" s="57" t="str">
        <f t="shared" si="64"/>
        <v>50</v>
      </c>
      <c r="D1391" s="58" t="s">
        <v>2521</v>
      </c>
      <c r="E1391" s="55" t="s">
        <v>92</v>
      </c>
      <c r="F1391" s="61"/>
    </row>
    <row r="1392" customHeight="1" spans="1:6">
      <c r="A1392" s="57" t="str">
        <f t="shared" si="65"/>
        <v>220</v>
      </c>
      <c r="B1392" s="57" t="str">
        <f t="shared" si="63"/>
        <v>01</v>
      </c>
      <c r="C1392" s="57" t="str">
        <f t="shared" si="64"/>
        <v>99</v>
      </c>
      <c r="D1392" s="58" t="s">
        <v>2522</v>
      </c>
      <c r="E1392" s="55" t="s">
        <v>2523</v>
      </c>
      <c r="F1392" s="61"/>
    </row>
    <row r="1393" customHeight="1" spans="1:6">
      <c r="A1393" s="57" t="str">
        <f t="shared" si="65"/>
        <v>220</v>
      </c>
      <c r="B1393" s="57" t="str">
        <f t="shared" si="63"/>
        <v>02</v>
      </c>
      <c r="C1393" s="57" t="str">
        <f t="shared" si="64"/>
        <v/>
      </c>
      <c r="D1393" s="62" t="s">
        <v>2524</v>
      </c>
      <c r="E1393" s="63" t="s">
        <v>2525</v>
      </c>
      <c r="F1393" s="64"/>
    </row>
    <row r="1394" customHeight="1" spans="1:6">
      <c r="A1394" s="57" t="str">
        <f t="shared" si="65"/>
        <v>220</v>
      </c>
      <c r="B1394" s="57" t="str">
        <f t="shared" si="63"/>
        <v>02</v>
      </c>
      <c r="C1394" s="57" t="str">
        <f t="shared" si="64"/>
        <v>01</v>
      </c>
      <c r="D1394" s="58" t="s">
        <v>2526</v>
      </c>
      <c r="E1394" s="55" t="s">
        <v>461</v>
      </c>
      <c r="F1394" s="61"/>
    </row>
    <row r="1395" customHeight="1" spans="1:6">
      <c r="A1395" s="57" t="str">
        <f t="shared" si="65"/>
        <v>220</v>
      </c>
      <c r="B1395" s="57" t="str">
        <f t="shared" si="63"/>
        <v>02</v>
      </c>
      <c r="C1395" s="57" t="str">
        <f t="shared" si="64"/>
        <v>02</v>
      </c>
      <c r="D1395" s="58" t="s">
        <v>2527</v>
      </c>
      <c r="E1395" s="55" t="s">
        <v>76</v>
      </c>
      <c r="F1395" s="61"/>
    </row>
    <row r="1396" customHeight="1" spans="1:6">
      <c r="A1396" s="57" t="str">
        <f t="shared" si="65"/>
        <v>220</v>
      </c>
      <c r="B1396" s="57" t="str">
        <f t="shared" si="63"/>
        <v>02</v>
      </c>
      <c r="C1396" s="57" t="str">
        <f t="shared" si="64"/>
        <v>03</v>
      </c>
      <c r="D1396" s="58" t="s">
        <v>2528</v>
      </c>
      <c r="E1396" s="55" t="s">
        <v>78</v>
      </c>
      <c r="F1396" s="61"/>
    </row>
    <row r="1397" customHeight="1" spans="1:6">
      <c r="A1397" s="57" t="str">
        <f t="shared" si="65"/>
        <v>220</v>
      </c>
      <c r="B1397" s="57" t="str">
        <f t="shared" si="63"/>
        <v>02</v>
      </c>
      <c r="C1397" s="57" t="str">
        <f t="shared" si="64"/>
        <v>04</v>
      </c>
      <c r="D1397" s="58" t="s">
        <v>2529</v>
      </c>
      <c r="E1397" s="55" t="s">
        <v>2530</v>
      </c>
      <c r="F1397" s="61"/>
    </row>
    <row r="1398" customHeight="1" spans="1:6">
      <c r="A1398" s="57" t="str">
        <f t="shared" si="65"/>
        <v>220</v>
      </c>
      <c r="B1398" s="57" t="str">
        <f t="shared" si="63"/>
        <v>02</v>
      </c>
      <c r="C1398" s="57" t="str">
        <f t="shared" si="64"/>
        <v>05</v>
      </c>
      <c r="D1398" s="58" t="s">
        <v>2531</v>
      </c>
      <c r="E1398" s="55" t="s">
        <v>2532</v>
      </c>
      <c r="F1398" s="61"/>
    </row>
    <row r="1399" customHeight="1" spans="1:6">
      <c r="A1399" s="57" t="str">
        <f t="shared" si="65"/>
        <v>220</v>
      </c>
      <c r="B1399" s="57" t="str">
        <f t="shared" si="63"/>
        <v>02</v>
      </c>
      <c r="C1399" s="57" t="str">
        <f t="shared" si="64"/>
        <v>06</v>
      </c>
      <c r="D1399" s="58" t="s">
        <v>2533</v>
      </c>
      <c r="E1399" s="55" t="s">
        <v>2534</v>
      </c>
      <c r="F1399" s="61"/>
    </row>
    <row r="1400" customHeight="1" spans="1:6">
      <c r="A1400" s="57" t="str">
        <f t="shared" si="65"/>
        <v>220</v>
      </c>
      <c r="B1400" s="57" t="str">
        <f t="shared" si="63"/>
        <v>02</v>
      </c>
      <c r="C1400" s="57" t="str">
        <f t="shared" si="64"/>
        <v>07</v>
      </c>
      <c r="D1400" s="58" t="s">
        <v>2535</v>
      </c>
      <c r="E1400" s="55" t="s">
        <v>2536</v>
      </c>
      <c r="F1400" s="61"/>
    </row>
    <row r="1401" customHeight="1" spans="1:6">
      <c r="A1401" s="57" t="str">
        <f t="shared" si="65"/>
        <v>220</v>
      </c>
      <c r="B1401" s="57" t="str">
        <f t="shared" si="63"/>
        <v>02</v>
      </c>
      <c r="C1401" s="57" t="str">
        <f t="shared" si="64"/>
        <v>08</v>
      </c>
      <c r="D1401" s="58" t="s">
        <v>2537</v>
      </c>
      <c r="E1401" s="55" t="s">
        <v>2538</v>
      </c>
      <c r="F1401" s="61"/>
    </row>
    <row r="1402" customHeight="1" spans="1:6">
      <c r="A1402" s="57" t="str">
        <f t="shared" si="65"/>
        <v>220</v>
      </c>
      <c r="B1402" s="57" t="str">
        <f t="shared" si="63"/>
        <v>02</v>
      </c>
      <c r="C1402" s="57" t="str">
        <f t="shared" si="64"/>
        <v>09</v>
      </c>
      <c r="D1402" s="58" t="s">
        <v>2539</v>
      </c>
      <c r="E1402" s="55" t="s">
        <v>2540</v>
      </c>
      <c r="F1402" s="61"/>
    </row>
    <row r="1403" customHeight="1" spans="1:6">
      <c r="A1403" s="57" t="str">
        <f t="shared" si="65"/>
        <v>220</v>
      </c>
      <c r="B1403" s="57" t="str">
        <f t="shared" si="63"/>
        <v>02</v>
      </c>
      <c r="C1403" s="57" t="str">
        <f t="shared" si="64"/>
        <v>10</v>
      </c>
      <c r="D1403" s="58" t="s">
        <v>2541</v>
      </c>
      <c r="E1403" s="55" t="s">
        <v>2542</v>
      </c>
      <c r="F1403" s="61"/>
    </row>
    <row r="1404" customHeight="1" spans="1:6">
      <c r="A1404" s="57" t="str">
        <f t="shared" si="65"/>
        <v>220</v>
      </c>
      <c r="B1404" s="57" t="str">
        <f t="shared" si="63"/>
        <v>02</v>
      </c>
      <c r="C1404" s="57" t="str">
        <f t="shared" si="64"/>
        <v>11</v>
      </c>
      <c r="D1404" s="58" t="s">
        <v>2543</v>
      </c>
      <c r="E1404" s="55" t="s">
        <v>2544</v>
      </c>
      <c r="F1404" s="61"/>
    </row>
    <row r="1405" customHeight="1" spans="1:6">
      <c r="A1405" s="57" t="str">
        <f t="shared" si="65"/>
        <v>220</v>
      </c>
      <c r="B1405" s="57" t="str">
        <f t="shared" si="63"/>
        <v>02</v>
      </c>
      <c r="C1405" s="57" t="str">
        <f t="shared" si="64"/>
        <v>12</v>
      </c>
      <c r="D1405" s="58" t="s">
        <v>2545</v>
      </c>
      <c r="E1405" s="55" t="s">
        <v>2546</v>
      </c>
      <c r="F1405" s="61"/>
    </row>
    <row r="1406" customHeight="1" spans="1:6">
      <c r="A1406" s="57" t="str">
        <f t="shared" si="65"/>
        <v>220</v>
      </c>
      <c r="B1406" s="57" t="str">
        <f t="shared" si="63"/>
        <v>02</v>
      </c>
      <c r="C1406" s="57" t="str">
        <f t="shared" si="64"/>
        <v>13</v>
      </c>
      <c r="D1406" s="58" t="s">
        <v>2547</v>
      </c>
      <c r="E1406" s="55" t="s">
        <v>2548</v>
      </c>
      <c r="F1406" s="61"/>
    </row>
    <row r="1407" customHeight="1" spans="1:6">
      <c r="A1407" s="57" t="str">
        <f t="shared" si="65"/>
        <v>220</v>
      </c>
      <c r="B1407" s="57" t="str">
        <f t="shared" si="63"/>
        <v>02</v>
      </c>
      <c r="C1407" s="57" t="str">
        <f t="shared" si="64"/>
        <v>15</v>
      </c>
      <c r="D1407" s="58" t="s">
        <v>2549</v>
      </c>
      <c r="E1407" s="55" t="s">
        <v>2550</v>
      </c>
      <c r="F1407" s="61"/>
    </row>
    <row r="1408" customHeight="1" spans="1:6">
      <c r="A1408" s="57" t="str">
        <f t="shared" si="65"/>
        <v>220</v>
      </c>
      <c r="B1408" s="57" t="str">
        <f t="shared" si="63"/>
        <v>02</v>
      </c>
      <c r="C1408" s="57" t="str">
        <f t="shared" si="64"/>
        <v>17</v>
      </c>
      <c r="D1408" s="58" t="s">
        <v>2551</v>
      </c>
      <c r="E1408" s="55" t="s">
        <v>2552</v>
      </c>
      <c r="F1408" s="61"/>
    </row>
    <row r="1409" customHeight="1" spans="1:6">
      <c r="A1409" s="57" t="str">
        <f t="shared" si="65"/>
        <v>220</v>
      </c>
      <c r="B1409" s="57" t="str">
        <f t="shared" si="63"/>
        <v>02</v>
      </c>
      <c r="C1409" s="57" t="str">
        <f t="shared" si="64"/>
        <v>18</v>
      </c>
      <c r="D1409" s="58" t="s">
        <v>2553</v>
      </c>
      <c r="E1409" s="55" t="s">
        <v>2554</v>
      </c>
      <c r="F1409" s="61"/>
    </row>
    <row r="1410" customHeight="1" spans="1:6">
      <c r="A1410" s="57" t="str">
        <f t="shared" si="65"/>
        <v>220</v>
      </c>
      <c r="B1410" s="57" t="str">
        <f t="shared" si="63"/>
        <v>02</v>
      </c>
      <c r="C1410" s="57" t="str">
        <f t="shared" si="64"/>
        <v>50</v>
      </c>
      <c r="D1410" s="58" t="s">
        <v>2555</v>
      </c>
      <c r="E1410" s="55" t="s">
        <v>92</v>
      </c>
      <c r="F1410" s="61"/>
    </row>
    <row r="1411" customHeight="1" spans="1:6">
      <c r="A1411" s="57" t="str">
        <f t="shared" si="65"/>
        <v>220</v>
      </c>
      <c r="B1411" s="57" t="str">
        <f t="shared" si="63"/>
        <v>02</v>
      </c>
      <c r="C1411" s="57" t="str">
        <f t="shared" si="64"/>
        <v>99</v>
      </c>
      <c r="D1411" s="58" t="s">
        <v>2556</v>
      </c>
      <c r="E1411" s="55" t="s">
        <v>2557</v>
      </c>
      <c r="F1411" s="61"/>
    </row>
    <row r="1412" customHeight="1" spans="1:6">
      <c r="A1412" s="57" t="str">
        <f t="shared" si="65"/>
        <v>220</v>
      </c>
      <c r="B1412" s="57" t="str">
        <f t="shared" si="63"/>
        <v>03</v>
      </c>
      <c r="C1412" s="57" t="str">
        <f t="shared" si="64"/>
        <v/>
      </c>
      <c r="D1412" s="62" t="s">
        <v>2558</v>
      </c>
      <c r="E1412" s="63" t="s">
        <v>2559</v>
      </c>
      <c r="F1412" s="64"/>
    </row>
    <row r="1413" customHeight="1" spans="1:6">
      <c r="A1413" s="57" t="str">
        <f t="shared" si="65"/>
        <v>220</v>
      </c>
      <c r="B1413" s="57" t="str">
        <f t="shared" si="63"/>
        <v>03</v>
      </c>
      <c r="C1413" s="57" t="str">
        <f t="shared" si="64"/>
        <v>01</v>
      </c>
      <c r="D1413" s="58" t="s">
        <v>2560</v>
      </c>
      <c r="E1413" s="55" t="s">
        <v>461</v>
      </c>
      <c r="F1413" s="61"/>
    </row>
    <row r="1414" customHeight="1" spans="1:6">
      <c r="A1414" s="57" t="str">
        <f t="shared" si="65"/>
        <v>220</v>
      </c>
      <c r="B1414" s="57" t="str">
        <f t="shared" si="63"/>
        <v>03</v>
      </c>
      <c r="C1414" s="57" t="str">
        <f t="shared" si="64"/>
        <v>02</v>
      </c>
      <c r="D1414" s="58" t="s">
        <v>2561</v>
      </c>
      <c r="E1414" s="55" t="s">
        <v>76</v>
      </c>
      <c r="F1414" s="61"/>
    </row>
    <row r="1415" customHeight="1" spans="1:6">
      <c r="A1415" s="57" t="str">
        <f t="shared" si="65"/>
        <v>220</v>
      </c>
      <c r="B1415" s="57" t="str">
        <f t="shared" si="63"/>
        <v>03</v>
      </c>
      <c r="C1415" s="57" t="str">
        <f t="shared" si="64"/>
        <v>03</v>
      </c>
      <c r="D1415" s="58" t="s">
        <v>2562</v>
      </c>
      <c r="E1415" s="55" t="s">
        <v>78</v>
      </c>
      <c r="F1415" s="61"/>
    </row>
    <row r="1416" customHeight="1" spans="1:6">
      <c r="A1416" s="57" t="str">
        <f t="shared" si="65"/>
        <v>220</v>
      </c>
      <c r="B1416" s="57" t="str">
        <f t="shared" ref="B1416:B1479" si="66">MID(D1416,4,2)</f>
        <v>03</v>
      </c>
      <c r="C1416" s="57" t="str">
        <f t="shared" ref="C1416:C1479" si="67">MID(D1416,6,2)</f>
        <v>04</v>
      </c>
      <c r="D1416" s="58" t="s">
        <v>2563</v>
      </c>
      <c r="E1416" s="55" t="s">
        <v>2564</v>
      </c>
      <c r="F1416" s="61"/>
    </row>
    <row r="1417" customHeight="1" spans="1:6">
      <c r="A1417" s="57" t="str">
        <f t="shared" si="65"/>
        <v>220</v>
      </c>
      <c r="B1417" s="57" t="str">
        <f t="shared" si="66"/>
        <v>03</v>
      </c>
      <c r="C1417" s="57" t="str">
        <f t="shared" si="67"/>
        <v>05</v>
      </c>
      <c r="D1417" s="58" t="s">
        <v>2565</v>
      </c>
      <c r="E1417" s="55" t="s">
        <v>2566</v>
      </c>
      <c r="F1417" s="61"/>
    </row>
    <row r="1418" customHeight="1" spans="1:6">
      <c r="A1418" s="57" t="str">
        <f t="shared" ref="A1418:A1481" si="68">MID(D1418,1,3)</f>
        <v>220</v>
      </c>
      <c r="B1418" s="57" t="str">
        <f t="shared" si="66"/>
        <v>03</v>
      </c>
      <c r="C1418" s="57" t="str">
        <f t="shared" si="67"/>
        <v>06</v>
      </c>
      <c r="D1418" s="58" t="s">
        <v>2567</v>
      </c>
      <c r="E1418" s="55" t="s">
        <v>2568</v>
      </c>
      <c r="F1418" s="61"/>
    </row>
    <row r="1419" customHeight="1" spans="1:6">
      <c r="A1419" s="57" t="str">
        <f t="shared" si="68"/>
        <v>220</v>
      </c>
      <c r="B1419" s="57" t="str">
        <f t="shared" si="66"/>
        <v>03</v>
      </c>
      <c r="C1419" s="57" t="str">
        <f t="shared" si="67"/>
        <v>50</v>
      </c>
      <c r="D1419" s="58" t="s">
        <v>2569</v>
      </c>
      <c r="E1419" s="55" t="s">
        <v>92</v>
      </c>
      <c r="F1419" s="61"/>
    </row>
    <row r="1420" customHeight="1" spans="1:6">
      <c r="A1420" s="57" t="str">
        <f t="shared" si="68"/>
        <v>220</v>
      </c>
      <c r="B1420" s="57" t="str">
        <f t="shared" si="66"/>
        <v>03</v>
      </c>
      <c r="C1420" s="57" t="str">
        <f t="shared" si="67"/>
        <v>99</v>
      </c>
      <c r="D1420" s="58" t="s">
        <v>2570</v>
      </c>
      <c r="E1420" s="55" t="s">
        <v>2571</v>
      </c>
      <c r="F1420" s="61"/>
    </row>
    <row r="1421" customHeight="1" spans="1:6">
      <c r="A1421" s="57" t="str">
        <f t="shared" si="68"/>
        <v>220</v>
      </c>
      <c r="B1421" s="57" t="str">
        <f t="shared" si="66"/>
        <v>05</v>
      </c>
      <c r="C1421" s="57" t="str">
        <f t="shared" si="67"/>
        <v/>
      </c>
      <c r="D1421" s="58" t="s">
        <v>2572</v>
      </c>
      <c r="E1421" s="55" t="s">
        <v>2573</v>
      </c>
      <c r="F1421" s="65"/>
    </row>
    <row r="1422" customHeight="1" spans="1:6">
      <c r="A1422" s="57" t="str">
        <f t="shared" si="68"/>
        <v>220</v>
      </c>
      <c r="B1422" s="57" t="str">
        <f t="shared" si="66"/>
        <v>05</v>
      </c>
      <c r="C1422" s="57" t="str">
        <f t="shared" si="67"/>
        <v>01</v>
      </c>
      <c r="D1422" s="58" t="s">
        <v>2574</v>
      </c>
      <c r="E1422" s="55" t="s">
        <v>461</v>
      </c>
      <c r="F1422" s="61"/>
    </row>
    <row r="1423" customHeight="1" spans="1:6">
      <c r="A1423" s="57" t="str">
        <f t="shared" si="68"/>
        <v>220</v>
      </c>
      <c r="B1423" s="57" t="str">
        <f t="shared" si="66"/>
        <v>05</v>
      </c>
      <c r="C1423" s="57" t="str">
        <f t="shared" si="67"/>
        <v>02</v>
      </c>
      <c r="D1423" s="58" t="s">
        <v>2575</v>
      </c>
      <c r="E1423" s="55" t="s">
        <v>76</v>
      </c>
      <c r="F1423" s="65"/>
    </row>
    <row r="1424" customHeight="1" spans="1:6">
      <c r="A1424" s="57" t="str">
        <f t="shared" si="68"/>
        <v>220</v>
      </c>
      <c r="B1424" s="57" t="str">
        <f t="shared" si="66"/>
        <v>05</v>
      </c>
      <c r="C1424" s="57" t="str">
        <f t="shared" si="67"/>
        <v>03</v>
      </c>
      <c r="D1424" s="58" t="s">
        <v>2576</v>
      </c>
      <c r="E1424" s="55" t="s">
        <v>78</v>
      </c>
      <c r="F1424" s="61"/>
    </row>
    <row r="1425" customHeight="1" spans="1:6">
      <c r="A1425" s="57" t="str">
        <f t="shared" si="68"/>
        <v>220</v>
      </c>
      <c r="B1425" s="57" t="str">
        <f t="shared" si="66"/>
        <v>05</v>
      </c>
      <c r="C1425" s="57" t="str">
        <f t="shared" si="67"/>
        <v>04</v>
      </c>
      <c r="D1425" s="58" t="s">
        <v>2577</v>
      </c>
      <c r="E1425" s="55" t="s">
        <v>2578</v>
      </c>
      <c r="F1425" s="61"/>
    </row>
    <row r="1426" customHeight="1" spans="1:6">
      <c r="A1426" s="57" t="str">
        <f t="shared" si="68"/>
        <v>220</v>
      </c>
      <c r="B1426" s="57" t="str">
        <f t="shared" si="66"/>
        <v>05</v>
      </c>
      <c r="C1426" s="57" t="str">
        <f t="shared" si="67"/>
        <v>06</v>
      </c>
      <c r="D1426" s="58" t="s">
        <v>2579</v>
      </c>
      <c r="E1426" s="55" t="s">
        <v>2580</v>
      </c>
      <c r="F1426" s="61"/>
    </row>
    <row r="1427" customHeight="1" spans="1:6">
      <c r="A1427" s="57" t="str">
        <f t="shared" si="68"/>
        <v>220</v>
      </c>
      <c r="B1427" s="57" t="str">
        <f t="shared" si="66"/>
        <v>05</v>
      </c>
      <c r="C1427" s="57" t="str">
        <f t="shared" si="67"/>
        <v>07</v>
      </c>
      <c r="D1427" s="58" t="s">
        <v>2581</v>
      </c>
      <c r="E1427" s="55" t="s">
        <v>2582</v>
      </c>
      <c r="F1427" s="61"/>
    </row>
    <row r="1428" customHeight="1" spans="1:6">
      <c r="A1428" s="57" t="str">
        <f t="shared" si="68"/>
        <v>220</v>
      </c>
      <c r="B1428" s="57" t="str">
        <f t="shared" si="66"/>
        <v>05</v>
      </c>
      <c r="C1428" s="57" t="str">
        <f t="shared" si="67"/>
        <v>08</v>
      </c>
      <c r="D1428" s="58" t="s">
        <v>2583</v>
      </c>
      <c r="E1428" s="55" t="s">
        <v>2584</v>
      </c>
      <c r="F1428" s="61"/>
    </row>
    <row r="1429" customHeight="1" spans="1:6">
      <c r="A1429" s="57" t="str">
        <f t="shared" si="68"/>
        <v>220</v>
      </c>
      <c r="B1429" s="57" t="str">
        <f t="shared" si="66"/>
        <v>05</v>
      </c>
      <c r="C1429" s="57" t="str">
        <f t="shared" si="67"/>
        <v>09</v>
      </c>
      <c r="D1429" s="58" t="s">
        <v>2585</v>
      </c>
      <c r="E1429" s="55" t="s">
        <v>2586</v>
      </c>
      <c r="F1429" s="61"/>
    </row>
    <row r="1430" customHeight="1" spans="1:6">
      <c r="A1430" s="57" t="str">
        <f t="shared" si="68"/>
        <v>220</v>
      </c>
      <c r="B1430" s="57" t="str">
        <f t="shared" si="66"/>
        <v>05</v>
      </c>
      <c r="C1430" s="57" t="str">
        <f t="shared" si="67"/>
        <v>10</v>
      </c>
      <c r="D1430" s="58" t="s">
        <v>2587</v>
      </c>
      <c r="E1430" s="55" t="s">
        <v>2588</v>
      </c>
      <c r="F1430" s="61"/>
    </row>
    <row r="1431" customHeight="1" spans="1:6">
      <c r="A1431" s="57" t="str">
        <f t="shared" si="68"/>
        <v>220</v>
      </c>
      <c r="B1431" s="57" t="str">
        <f t="shared" si="66"/>
        <v>05</v>
      </c>
      <c r="C1431" s="57" t="str">
        <f t="shared" si="67"/>
        <v>11</v>
      </c>
      <c r="D1431" s="58" t="s">
        <v>2589</v>
      </c>
      <c r="E1431" s="55" t="s">
        <v>2590</v>
      </c>
      <c r="F1431" s="61"/>
    </row>
    <row r="1432" customHeight="1" spans="1:6">
      <c r="A1432" s="57" t="str">
        <f t="shared" si="68"/>
        <v>220</v>
      </c>
      <c r="B1432" s="57" t="str">
        <f t="shared" si="66"/>
        <v>05</v>
      </c>
      <c r="C1432" s="57" t="str">
        <f t="shared" si="67"/>
        <v>12</v>
      </c>
      <c r="D1432" s="58" t="s">
        <v>2591</v>
      </c>
      <c r="E1432" s="55" t="s">
        <v>2592</v>
      </c>
      <c r="F1432" s="61"/>
    </row>
    <row r="1433" customHeight="1" spans="1:6">
      <c r="A1433" s="57" t="str">
        <f t="shared" si="68"/>
        <v>220</v>
      </c>
      <c r="B1433" s="57" t="str">
        <f t="shared" si="66"/>
        <v>05</v>
      </c>
      <c r="C1433" s="57" t="str">
        <f t="shared" si="67"/>
        <v>13</v>
      </c>
      <c r="D1433" s="58" t="s">
        <v>2593</v>
      </c>
      <c r="E1433" s="55" t="s">
        <v>2594</v>
      </c>
      <c r="F1433" s="61"/>
    </row>
    <row r="1434" customHeight="1" spans="1:6">
      <c r="A1434" s="57" t="str">
        <f t="shared" si="68"/>
        <v>220</v>
      </c>
      <c r="B1434" s="57" t="str">
        <f t="shared" si="66"/>
        <v>05</v>
      </c>
      <c r="C1434" s="57" t="str">
        <f t="shared" si="67"/>
        <v>14</v>
      </c>
      <c r="D1434" s="58" t="s">
        <v>2595</v>
      </c>
      <c r="E1434" s="55" t="s">
        <v>2596</v>
      </c>
      <c r="F1434" s="61"/>
    </row>
    <row r="1435" customHeight="1" spans="1:6">
      <c r="A1435" s="57" t="str">
        <f t="shared" si="68"/>
        <v>220</v>
      </c>
      <c r="B1435" s="57" t="str">
        <f t="shared" si="66"/>
        <v>05</v>
      </c>
      <c r="C1435" s="57" t="str">
        <f t="shared" si="67"/>
        <v>99</v>
      </c>
      <c r="D1435" s="58" t="s">
        <v>2597</v>
      </c>
      <c r="E1435" s="55" t="s">
        <v>2598</v>
      </c>
      <c r="F1435" s="61"/>
    </row>
    <row r="1436" customHeight="1" spans="1:6">
      <c r="A1436" s="57" t="str">
        <f t="shared" si="68"/>
        <v>220</v>
      </c>
      <c r="B1436" s="57" t="str">
        <f t="shared" si="66"/>
        <v>99</v>
      </c>
      <c r="C1436" s="57" t="str">
        <f t="shared" si="67"/>
        <v/>
      </c>
      <c r="D1436" s="58" t="s">
        <v>2599</v>
      </c>
      <c r="E1436" s="55" t="s">
        <v>2600</v>
      </c>
      <c r="F1436" s="65"/>
    </row>
    <row r="1437" customHeight="1" spans="1:6">
      <c r="A1437" s="57" t="str">
        <f t="shared" si="68"/>
        <v>220</v>
      </c>
      <c r="B1437" s="57" t="str">
        <f t="shared" si="66"/>
        <v>99</v>
      </c>
      <c r="C1437" s="57" t="str">
        <f t="shared" si="67"/>
        <v>01</v>
      </c>
      <c r="D1437" s="58" t="s">
        <v>2601</v>
      </c>
      <c r="E1437" s="55" t="s">
        <v>2602</v>
      </c>
      <c r="F1437" s="65"/>
    </row>
    <row r="1438" customHeight="1" spans="1:6">
      <c r="A1438" s="57" t="str">
        <f t="shared" si="68"/>
        <v>221</v>
      </c>
      <c r="B1438" s="57" t="str">
        <f t="shared" si="66"/>
        <v/>
      </c>
      <c r="C1438" s="57" t="str">
        <f t="shared" si="67"/>
        <v/>
      </c>
      <c r="D1438" s="58" t="s">
        <v>2603</v>
      </c>
      <c r="E1438" s="55" t="s">
        <v>2604</v>
      </c>
      <c r="F1438" s="56">
        <v>5040</v>
      </c>
    </row>
    <row r="1439" customHeight="1" spans="1:6">
      <c r="A1439" s="57" t="str">
        <f t="shared" si="68"/>
        <v>221</v>
      </c>
      <c r="B1439" s="57" t="str">
        <f t="shared" si="66"/>
        <v>01</v>
      </c>
      <c r="C1439" s="57" t="str">
        <f t="shared" si="67"/>
        <v/>
      </c>
      <c r="D1439" s="58" t="s">
        <v>2605</v>
      </c>
      <c r="E1439" s="55" t="s">
        <v>2606</v>
      </c>
      <c r="F1439" s="56">
        <v>5040</v>
      </c>
    </row>
    <row r="1440" customHeight="1" spans="1:6">
      <c r="A1440" s="57" t="str">
        <f t="shared" si="68"/>
        <v>221</v>
      </c>
      <c r="B1440" s="57" t="str">
        <f t="shared" si="66"/>
        <v>01</v>
      </c>
      <c r="C1440" s="57" t="str">
        <f t="shared" si="67"/>
        <v>01</v>
      </c>
      <c r="D1440" s="58" t="s">
        <v>2607</v>
      </c>
      <c r="E1440" s="55" t="s">
        <v>2608</v>
      </c>
      <c r="F1440" s="61"/>
    </row>
    <row r="1441" customHeight="1" spans="1:6">
      <c r="A1441" s="57" t="str">
        <f t="shared" si="68"/>
        <v>221</v>
      </c>
      <c r="B1441" s="57" t="str">
        <f t="shared" si="66"/>
        <v>01</v>
      </c>
      <c r="C1441" s="57" t="str">
        <f t="shared" si="67"/>
        <v>02</v>
      </c>
      <c r="D1441" s="58" t="s">
        <v>2609</v>
      </c>
      <c r="E1441" s="55" t="s">
        <v>2610</v>
      </c>
      <c r="F1441" s="61"/>
    </row>
    <row r="1442" customHeight="1" spans="1:6">
      <c r="A1442" s="57" t="str">
        <f t="shared" si="68"/>
        <v>221</v>
      </c>
      <c r="B1442" s="57" t="str">
        <f t="shared" si="66"/>
        <v>01</v>
      </c>
      <c r="C1442" s="57" t="str">
        <f t="shared" si="67"/>
        <v>03</v>
      </c>
      <c r="D1442" s="58" t="s">
        <v>2611</v>
      </c>
      <c r="E1442" s="55" t="s">
        <v>2612</v>
      </c>
      <c r="F1442" s="61"/>
    </row>
    <row r="1443" customHeight="1" spans="1:6">
      <c r="A1443" s="57" t="str">
        <f t="shared" si="68"/>
        <v>221</v>
      </c>
      <c r="B1443" s="57" t="str">
        <f t="shared" si="66"/>
        <v>01</v>
      </c>
      <c r="C1443" s="57" t="str">
        <f t="shared" si="67"/>
        <v>04</v>
      </c>
      <c r="D1443" s="58" t="s">
        <v>2613</v>
      </c>
      <c r="E1443" s="55" t="s">
        <v>2614</v>
      </c>
      <c r="F1443" s="61"/>
    </row>
    <row r="1444" customHeight="1" spans="1:6">
      <c r="A1444" s="57" t="str">
        <f t="shared" si="68"/>
        <v>221</v>
      </c>
      <c r="B1444" s="57" t="str">
        <f t="shared" si="66"/>
        <v>01</v>
      </c>
      <c r="C1444" s="57" t="str">
        <f t="shared" si="67"/>
        <v>05</v>
      </c>
      <c r="D1444" s="58" t="s">
        <v>2615</v>
      </c>
      <c r="E1444" s="55" t="s">
        <v>2616</v>
      </c>
      <c r="F1444" s="65"/>
    </row>
    <row r="1445" customHeight="1" spans="1:6">
      <c r="A1445" s="57" t="str">
        <f t="shared" si="68"/>
        <v>221</v>
      </c>
      <c r="B1445" s="57" t="str">
        <f t="shared" si="66"/>
        <v>01</v>
      </c>
      <c r="C1445" s="57" t="str">
        <f t="shared" si="67"/>
        <v>06</v>
      </c>
      <c r="D1445" s="58" t="s">
        <v>2617</v>
      </c>
      <c r="E1445" s="55" t="s">
        <v>2618</v>
      </c>
      <c r="F1445" s="61"/>
    </row>
    <row r="1446" customHeight="1" spans="1:6">
      <c r="A1446" s="57" t="str">
        <f t="shared" si="68"/>
        <v>221</v>
      </c>
      <c r="B1446" s="57" t="str">
        <f t="shared" si="66"/>
        <v>01</v>
      </c>
      <c r="C1446" s="57" t="str">
        <f t="shared" si="67"/>
        <v>07</v>
      </c>
      <c r="D1446" s="58" t="s">
        <v>2619</v>
      </c>
      <c r="E1446" s="55" t="s">
        <v>1739</v>
      </c>
      <c r="F1446" s="61"/>
    </row>
    <row r="1447" customHeight="1" spans="1:6">
      <c r="A1447" s="57" t="str">
        <f t="shared" si="68"/>
        <v>221</v>
      </c>
      <c r="B1447" s="57" t="str">
        <f t="shared" si="66"/>
        <v>01</v>
      </c>
      <c r="C1447" s="57" t="str">
        <f t="shared" si="67"/>
        <v>99</v>
      </c>
      <c r="D1447" s="58" t="s">
        <v>2620</v>
      </c>
      <c r="E1447" s="55" t="s">
        <v>2621</v>
      </c>
      <c r="F1447" s="56">
        <v>5040</v>
      </c>
    </row>
    <row r="1448" customHeight="1" spans="1:6">
      <c r="A1448" s="57" t="str">
        <f t="shared" si="68"/>
        <v>221</v>
      </c>
      <c r="B1448" s="57" t="str">
        <f t="shared" si="66"/>
        <v>02</v>
      </c>
      <c r="C1448" s="57" t="str">
        <f t="shared" si="67"/>
        <v/>
      </c>
      <c r="D1448" s="62" t="s">
        <v>2622</v>
      </c>
      <c r="E1448" s="63" t="s">
        <v>2623</v>
      </c>
      <c r="F1448" s="64"/>
    </row>
    <row r="1449" customHeight="1" spans="1:6">
      <c r="A1449" s="57" t="str">
        <f t="shared" si="68"/>
        <v>221</v>
      </c>
      <c r="B1449" s="57" t="str">
        <f t="shared" si="66"/>
        <v>02</v>
      </c>
      <c r="C1449" s="57" t="str">
        <f t="shared" si="67"/>
        <v>01</v>
      </c>
      <c r="D1449" s="58" t="s">
        <v>2624</v>
      </c>
      <c r="E1449" s="55" t="s">
        <v>2625</v>
      </c>
      <c r="F1449" s="61"/>
    </row>
    <row r="1450" customHeight="1" spans="1:6">
      <c r="A1450" s="57" t="str">
        <f t="shared" si="68"/>
        <v>221</v>
      </c>
      <c r="B1450" s="57" t="str">
        <f t="shared" si="66"/>
        <v>02</v>
      </c>
      <c r="C1450" s="57" t="str">
        <f t="shared" si="67"/>
        <v>02</v>
      </c>
      <c r="D1450" s="58" t="s">
        <v>2626</v>
      </c>
      <c r="E1450" s="55" t="s">
        <v>2627</v>
      </c>
      <c r="F1450" s="61"/>
    </row>
    <row r="1451" customHeight="1" spans="1:6">
      <c r="A1451" s="57" t="str">
        <f t="shared" si="68"/>
        <v>221</v>
      </c>
      <c r="B1451" s="57" t="str">
        <f t="shared" si="66"/>
        <v>02</v>
      </c>
      <c r="C1451" s="57" t="str">
        <f t="shared" si="67"/>
        <v>03</v>
      </c>
      <c r="D1451" s="58" t="s">
        <v>2628</v>
      </c>
      <c r="E1451" s="55" t="s">
        <v>2629</v>
      </c>
      <c r="F1451" s="61"/>
    </row>
    <row r="1452" customHeight="1" spans="1:6">
      <c r="A1452" s="57" t="str">
        <f t="shared" si="68"/>
        <v>221</v>
      </c>
      <c r="B1452" s="57" t="str">
        <f t="shared" si="66"/>
        <v>03</v>
      </c>
      <c r="C1452" s="57" t="str">
        <f t="shared" si="67"/>
        <v/>
      </c>
      <c r="D1452" s="62" t="s">
        <v>2630</v>
      </c>
      <c r="E1452" s="63" t="s">
        <v>2631</v>
      </c>
      <c r="F1452" s="64"/>
    </row>
    <row r="1453" customHeight="1" spans="1:6">
      <c r="A1453" s="57" t="str">
        <f t="shared" si="68"/>
        <v>221</v>
      </c>
      <c r="B1453" s="57" t="str">
        <f t="shared" si="66"/>
        <v>03</v>
      </c>
      <c r="C1453" s="57" t="str">
        <f t="shared" si="67"/>
        <v>01</v>
      </c>
      <c r="D1453" s="58" t="s">
        <v>2632</v>
      </c>
      <c r="E1453" s="55" t="s">
        <v>2633</v>
      </c>
      <c r="F1453" s="61"/>
    </row>
    <row r="1454" customHeight="1" spans="1:6">
      <c r="A1454" s="57" t="str">
        <f t="shared" si="68"/>
        <v>221</v>
      </c>
      <c r="B1454" s="57" t="str">
        <f t="shared" si="66"/>
        <v>03</v>
      </c>
      <c r="C1454" s="57" t="str">
        <f t="shared" si="67"/>
        <v>02</v>
      </c>
      <c r="D1454" s="58" t="s">
        <v>2634</v>
      </c>
      <c r="E1454" s="55" t="s">
        <v>2635</v>
      </c>
      <c r="F1454" s="61"/>
    </row>
    <row r="1455" customHeight="1" spans="1:6">
      <c r="A1455" s="57" t="str">
        <f t="shared" si="68"/>
        <v>221</v>
      </c>
      <c r="B1455" s="57" t="str">
        <f t="shared" si="66"/>
        <v>03</v>
      </c>
      <c r="C1455" s="57" t="str">
        <f t="shared" si="67"/>
        <v>99</v>
      </c>
      <c r="D1455" s="58" t="s">
        <v>2636</v>
      </c>
      <c r="E1455" s="55" t="s">
        <v>2637</v>
      </c>
      <c r="F1455" s="61"/>
    </row>
    <row r="1456" customHeight="1" spans="1:6">
      <c r="A1456" s="57" t="str">
        <f t="shared" si="68"/>
        <v>222</v>
      </c>
      <c r="B1456" s="57" t="str">
        <f t="shared" si="66"/>
        <v/>
      </c>
      <c r="C1456" s="57" t="str">
        <f t="shared" si="67"/>
        <v/>
      </c>
      <c r="D1456" s="58" t="s">
        <v>2638</v>
      </c>
      <c r="E1456" s="55" t="s">
        <v>2639</v>
      </c>
      <c r="F1456" s="56">
        <v>23</v>
      </c>
    </row>
    <row r="1457" customHeight="1" spans="1:6">
      <c r="A1457" s="57" t="str">
        <f t="shared" si="68"/>
        <v>222</v>
      </c>
      <c r="B1457" s="57" t="str">
        <f t="shared" si="66"/>
        <v>01</v>
      </c>
      <c r="C1457" s="57" t="str">
        <f t="shared" si="67"/>
        <v/>
      </c>
      <c r="D1457" s="58" t="s">
        <v>2640</v>
      </c>
      <c r="E1457" s="55" t="s">
        <v>2641</v>
      </c>
      <c r="F1457" s="56">
        <v>23</v>
      </c>
    </row>
    <row r="1458" customHeight="1" spans="1:6">
      <c r="A1458" s="57" t="str">
        <f t="shared" si="68"/>
        <v>222</v>
      </c>
      <c r="B1458" s="57" t="str">
        <f t="shared" si="66"/>
        <v>01</v>
      </c>
      <c r="C1458" s="57" t="str">
        <f t="shared" si="67"/>
        <v>01</v>
      </c>
      <c r="D1458" s="58" t="s">
        <v>2642</v>
      </c>
      <c r="E1458" s="55" t="s">
        <v>461</v>
      </c>
      <c r="F1458" s="61"/>
    </row>
    <row r="1459" customHeight="1" spans="1:6">
      <c r="A1459" s="57" t="str">
        <f t="shared" si="68"/>
        <v>222</v>
      </c>
      <c r="B1459" s="57" t="str">
        <f t="shared" si="66"/>
        <v>01</v>
      </c>
      <c r="C1459" s="57" t="str">
        <f t="shared" si="67"/>
        <v>02</v>
      </c>
      <c r="D1459" s="58" t="s">
        <v>2643</v>
      </c>
      <c r="E1459" s="55" t="s">
        <v>76</v>
      </c>
      <c r="F1459" s="61"/>
    </row>
    <row r="1460" customHeight="1" spans="1:6">
      <c r="A1460" s="57" t="str">
        <f t="shared" si="68"/>
        <v>222</v>
      </c>
      <c r="B1460" s="57" t="str">
        <f t="shared" si="66"/>
        <v>01</v>
      </c>
      <c r="C1460" s="57" t="str">
        <f t="shared" si="67"/>
        <v>03</v>
      </c>
      <c r="D1460" s="58" t="s">
        <v>2644</v>
      </c>
      <c r="E1460" s="55" t="s">
        <v>78</v>
      </c>
      <c r="F1460" s="61"/>
    </row>
    <row r="1461" customHeight="1" spans="1:6">
      <c r="A1461" s="57" t="str">
        <f t="shared" si="68"/>
        <v>222</v>
      </c>
      <c r="B1461" s="57" t="str">
        <f t="shared" si="66"/>
        <v>01</v>
      </c>
      <c r="C1461" s="57" t="str">
        <f t="shared" si="67"/>
        <v>04</v>
      </c>
      <c r="D1461" s="58" t="s">
        <v>2645</v>
      </c>
      <c r="E1461" s="55" t="s">
        <v>2646</v>
      </c>
      <c r="F1461" s="61"/>
    </row>
    <row r="1462" customHeight="1" spans="1:6">
      <c r="A1462" s="57" t="str">
        <f t="shared" si="68"/>
        <v>222</v>
      </c>
      <c r="B1462" s="57" t="str">
        <f t="shared" si="66"/>
        <v>01</v>
      </c>
      <c r="C1462" s="57" t="str">
        <f t="shared" si="67"/>
        <v>05</v>
      </c>
      <c r="D1462" s="58" t="s">
        <v>2647</v>
      </c>
      <c r="E1462" s="55" t="s">
        <v>2648</v>
      </c>
      <c r="F1462" s="61"/>
    </row>
    <row r="1463" customHeight="1" spans="1:6">
      <c r="A1463" s="57" t="str">
        <f t="shared" si="68"/>
        <v>222</v>
      </c>
      <c r="B1463" s="57" t="str">
        <f t="shared" si="66"/>
        <v>01</v>
      </c>
      <c r="C1463" s="57" t="str">
        <f t="shared" si="67"/>
        <v>06</v>
      </c>
      <c r="D1463" s="58" t="s">
        <v>2649</v>
      </c>
      <c r="E1463" s="55" t="s">
        <v>2650</v>
      </c>
      <c r="F1463" s="61"/>
    </row>
    <row r="1464" customHeight="1" spans="1:6">
      <c r="A1464" s="57" t="str">
        <f t="shared" si="68"/>
        <v>222</v>
      </c>
      <c r="B1464" s="57" t="str">
        <f t="shared" si="66"/>
        <v>01</v>
      </c>
      <c r="C1464" s="57" t="str">
        <f t="shared" si="67"/>
        <v>07</v>
      </c>
      <c r="D1464" s="58" t="s">
        <v>2651</v>
      </c>
      <c r="E1464" s="55" t="s">
        <v>2652</v>
      </c>
      <c r="F1464" s="61"/>
    </row>
    <row r="1465" customHeight="1" spans="1:6">
      <c r="A1465" s="57" t="str">
        <f t="shared" si="68"/>
        <v>222</v>
      </c>
      <c r="B1465" s="57" t="str">
        <f t="shared" si="66"/>
        <v>01</v>
      </c>
      <c r="C1465" s="57" t="str">
        <f t="shared" si="67"/>
        <v>12</v>
      </c>
      <c r="D1465" s="58" t="s">
        <v>2653</v>
      </c>
      <c r="E1465" s="55" t="s">
        <v>2654</v>
      </c>
      <c r="F1465" s="61"/>
    </row>
    <row r="1466" customHeight="1" spans="1:6">
      <c r="A1466" s="57" t="str">
        <f t="shared" si="68"/>
        <v>222</v>
      </c>
      <c r="B1466" s="57" t="str">
        <f t="shared" si="66"/>
        <v>01</v>
      </c>
      <c r="C1466" s="57" t="str">
        <f t="shared" si="67"/>
        <v>13</v>
      </c>
      <c r="D1466" s="58" t="s">
        <v>2655</v>
      </c>
      <c r="E1466" s="55" t="s">
        <v>2656</v>
      </c>
      <c r="F1466" s="61"/>
    </row>
    <row r="1467" customHeight="1" spans="1:6">
      <c r="A1467" s="57" t="str">
        <f t="shared" si="68"/>
        <v>222</v>
      </c>
      <c r="B1467" s="57" t="str">
        <f t="shared" si="66"/>
        <v>01</v>
      </c>
      <c r="C1467" s="57" t="str">
        <f t="shared" si="67"/>
        <v>14</v>
      </c>
      <c r="D1467" s="58" t="s">
        <v>2657</v>
      </c>
      <c r="E1467" s="55" t="s">
        <v>2658</v>
      </c>
      <c r="F1467" s="61"/>
    </row>
    <row r="1468" customHeight="1" spans="1:6">
      <c r="A1468" s="57" t="str">
        <f t="shared" si="68"/>
        <v>222</v>
      </c>
      <c r="B1468" s="57" t="str">
        <f t="shared" si="66"/>
        <v>01</v>
      </c>
      <c r="C1468" s="57" t="str">
        <f t="shared" si="67"/>
        <v>15</v>
      </c>
      <c r="D1468" s="58" t="s">
        <v>2659</v>
      </c>
      <c r="E1468" s="55" t="s">
        <v>2660</v>
      </c>
      <c r="F1468" s="61"/>
    </row>
    <row r="1469" customHeight="1" spans="1:6">
      <c r="A1469" s="57" t="str">
        <f t="shared" si="68"/>
        <v>222</v>
      </c>
      <c r="B1469" s="57" t="str">
        <f t="shared" si="66"/>
        <v>01</v>
      </c>
      <c r="C1469" s="57" t="str">
        <f t="shared" si="67"/>
        <v>18</v>
      </c>
      <c r="D1469" s="58" t="s">
        <v>2661</v>
      </c>
      <c r="E1469" s="55" t="s">
        <v>2662</v>
      </c>
      <c r="F1469" s="61"/>
    </row>
    <row r="1470" customHeight="1" spans="1:6">
      <c r="A1470" s="57" t="str">
        <f t="shared" si="68"/>
        <v>222</v>
      </c>
      <c r="B1470" s="57" t="str">
        <f t="shared" si="66"/>
        <v>01</v>
      </c>
      <c r="C1470" s="57" t="str">
        <f t="shared" si="67"/>
        <v>50</v>
      </c>
      <c r="D1470" s="58" t="s">
        <v>2663</v>
      </c>
      <c r="E1470" s="55" t="s">
        <v>92</v>
      </c>
      <c r="F1470" s="61"/>
    </row>
    <row r="1471" customHeight="1" spans="1:6">
      <c r="A1471" s="57" t="str">
        <f t="shared" si="68"/>
        <v>222</v>
      </c>
      <c r="B1471" s="57" t="str">
        <f t="shared" si="66"/>
        <v>01</v>
      </c>
      <c r="C1471" s="57" t="str">
        <f t="shared" si="67"/>
        <v>99</v>
      </c>
      <c r="D1471" s="58" t="s">
        <v>2664</v>
      </c>
      <c r="E1471" s="55" t="s">
        <v>2665</v>
      </c>
      <c r="F1471" s="56">
        <v>23</v>
      </c>
    </row>
    <row r="1472" customHeight="1" spans="1:6">
      <c r="A1472" s="57" t="str">
        <f t="shared" si="68"/>
        <v>222</v>
      </c>
      <c r="B1472" s="57" t="str">
        <f t="shared" si="66"/>
        <v>02</v>
      </c>
      <c r="C1472" s="57" t="str">
        <f t="shared" si="67"/>
        <v/>
      </c>
      <c r="D1472" s="62" t="s">
        <v>2666</v>
      </c>
      <c r="E1472" s="63" t="s">
        <v>2667</v>
      </c>
      <c r="F1472" s="64"/>
    </row>
    <row r="1473" customHeight="1" spans="1:6">
      <c r="A1473" s="57" t="str">
        <f t="shared" si="68"/>
        <v>222</v>
      </c>
      <c r="B1473" s="57" t="str">
        <f t="shared" si="66"/>
        <v>02</v>
      </c>
      <c r="C1473" s="57" t="str">
        <f t="shared" si="67"/>
        <v>01</v>
      </c>
      <c r="D1473" s="58" t="s">
        <v>2668</v>
      </c>
      <c r="E1473" s="55" t="s">
        <v>461</v>
      </c>
      <c r="F1473" s="61"/>
    </row>
    <row r="1474" customHeight="1" spans="1:6">
      <c r="A1474" s="57" t="str">
        <f t="shared" si="68"/>
        <v>222</v>
      </c>
      <c r="B1474" s="57" t="str">
        <f t="shared" si="66"/>
        <v>02</v>
      </c>
      <c r="C1474" s="57" t="str">
        <f t="shared" si="67"/>
        <v>02</v>
      </c>
      <c r="D1474" s="58" t="s">
        <v>2669</v>
      </c>
      <c r="E1474" s="55" t="s">
        <v>76</v>
      </c>
      <c r="F1474" s="61"/>
    </row>
    <row r="1475" customHeight="1" spans="1:6">
      <c r="A1475" s="57" t="str">
        <f t="shared" si="68"/>
        <v>222</v>
      </c>
      <c r="B1475" s="57" t="str">
        <f t="shared" si="66"/>
        <v>02</v>
      </c>
      <c r="C1475" s="57" t="str">
        <f t="shared" si="67"/>
        <v>03</v>
      </c>
      <c r="D1475" s="58" t="s">
        <v>2670</v>
      </c>
      <c r="E1475" s="55" t="s">
        <v>78</v>
      </c>
      <c r="F1475" s="61"/>
    </row>
    <row r="1476" customHeight="1" spans="1:6">
      <c r="A1476" s="57" t="str">
        <f t="shared" si="68"/>
        <v>222</v>
      </c>
      <c r="B1476" s="57" t="str">
        <f t="shared" si="66"/>
        <v>02</v>
      </c>
      <c r="C1476" s="57" t="str">
        <f t="shared" si="67"/>
        <v>04</v>
      </c>
      <c r="D1476" s="58" t="s">
        <v>2671</v>
      </c>
      <c r="E1476" s="55" t="s">
        <v>2672</v>
      </c>
      <c r="F1476" s="61"/>
    </row>
    <row r="1477" customHeight="1" spans="1:6">
      <c r="A1477" s="57" t="str">
        <f t="shared" si="68"/>
        <v>222</v>
      </c>
      <c r="B1477" s="57" t="str">
        <f t="shared" si="66"/>
        <v>02</v>
      </c>
      <c r="C1477" s="57" t="str">
        <f t="shared" si="67"/>
        <v>05</v>
      </c>
      <c r="D1477" s="58" t="s">
        <v>2673</v>
      </c>
      <c r="E1477" s="55" t="s">
        <v>2674</v>
      </c>
      <c r="F1477" s="61"/>
    </row>
    <row r="1478" customHeight="1" spans="1:6">
      <c r="A1478" s="57" t="str">
        <f t="shared" si="68"/>
        <v>222</v>
      </c>
      <c r="B1478" s="57" t="str">
        <f t="shared" si="66"/>
        <v>02</v>
      </c>
      <c r="C1478" s="57" t="str">
        <f t="shared" si="67"/>
        <v>06</v>
      </c>
      <c r="D1478" s="58" t="s">
        <v>2675</v>
      </c>
      <c r="E1478" s="55" t="s">
        <v>2676</v>
      </c>
      <c r="F1478" s="61"/>
    </row>
    <row r="1479" customHeight="1" spans="1:6">
      <c r="A1479" s="57" t="str">
        <f t="shared" si="68"/>
        <v>222</v>
      </c>
      <c r="B1479" s="57" t="str">
        <f t="shared" si="66"/>
        <v>02</v>
      </c>
      <c r="C1479" s="57" t="str">
        <f t="shared" si="67"/>
        <v>07</v>
      </c>
      <c r="D1479" s="58" t="s">
        <v>2677</v>
      </c>
      <c r="E1479" s="55" t="s">
        <v>2678</v>
      </c>
      <c r="F1479" s="61"/>
    </row>
    <row r="1480" customHeight="1" spans="1:6">
      <c r="A1480" s="57" t="str">
        <f t="shared" si="68"/>
        <v>222</v>
      </c>
      <c r="B1480" s="57" t="str">
        <f t="shared" ref="B1480:B1543" si="69">MID(D1480,4,2)</f>
        <v>02</v>
      </c>
      <c r="C1480" s="57" t="str">
        <f t="shared" ref="C1480:C1543" si="70">MID(D1480,6,2)</f>
        <v>09</v>
      </c>
      <c r="D1480" s="58" t="s">
        <v>2679</v>
      </c>
      <c r="E1480" s="55" t="s">
        <v>2680</v>
      </c>
      <c r="F1480" s="61"/>
    </row>
    <row r="1481" customHeight="1" spans="1:6">
      <c r="A1481" s="57" t="str">
        <f t="shared" si="68"/>
        <v>222</v>
      </c>
      <c r="B1481" s="57" t="str">
        <f t="shared" si="69"/>
        <v>02</v>
      </c>
      <c r="C1481" s="57" t="str">
        <f t="shared" si="70"/>
        <v>10</v>
      </c>
      <c r="D1481" s="58" t="s">
        <v>2681</v>
      </c>
      <c r="E1481" s="55" t="s">
        <v>2682</v>
      </c>
      <c r="F1481" s="61"/>
    </row>
    <row r="1482" customHeight="1" spans="1:6">
      <c r="A1482" s="57" t="str">
        <f t="shared" ref="A1482:A1545" si="71">MID(D1482,1,3)</f>
        <v>222</v>
      </c>
      <c r="B1482" s="57" t="str">
        <f t="shared" si="69"/>
        <v>02</v>
      </c>
      <c r="C1482" s="57" t="str">
        <f t="shared" si="70"/>
        <v>11</v>
      </c>
      <c r="D1482" s="58" t="s">
        <v>2683</v>
      </c>
      <c r="E1482" s="55" t="s">
        <v>2684</v>
      </c>
      <c r="F1482" s="61"/>
    </row>
    <row r="1483" customHeight="1" spans="1:6">
      <c r="A1483" s="57" t="str">
        <f t="shared" si="71"/>
        <v>222</v>
      </c>
      <c r="B1483" s="57" t="str">
        <f t="shared" si="69"/>
        <v>02</v>
      </c>
      <c r="C1483" s="57" t="str">
        <f t="shared" si="70"/>
        <v>12</v>
      </c>
      <c r="D1483" s="58" t="s">
        <v>2685</v>
      </c>
      <c r="E1483" s="55" t="s">
        <v>2686</v>
      </c>
      <c r="F1483" s="61"/>
    </row>
    <row r="1484" customHeight="1" spans="1:6">
      <c r="A1484" s="57" t="str">
        <f t="shared" si="71"/>
        <v>222</v>
      </c>
      <c r="B1484" s="57" t="str">
        <f t="shared" si="69"/>
        <v>02</v>
      </c>
      <c r="C1484" s="57" t="str">
        <f t="shared" si="70"/>
        <v>50</v>
      </c>
      <c r="D1484" s="58" t="s">
        <v>2687</v>
      </c>
      <c r="E1484" s="55" t="s">
        <v>92</v>
      </c>
      <c r="F1484" s="61"/>
    </row>
    <row r="1485" customHeight="1" spans="1:6">
      <c r="A1485" s="57" t="str">
        <f t="shared" si="71"/>
        <v>222</v>
      </c>
      <c r="B1485" s="57" t="str">
        <f t="shared" si="69"/>
        <v>02</v>
      </c>
      <c r="C1485" s="57" t="str">
        <f t="shared" si="70"/>
        <v>99</v>
      </c>
      <c r="D1485" s="58" t="s">
        <v>2688</v>
      </c>
      <c r="E1485" s="55" t="s">
        <v>2689</v>
      </c>
      <c r="F1485" s="61"/>
    </row>
    <row r="1486" customHeight="1" spans="1:6">
      <c r="A1486" s="57" t="str">
        <f t="shared" si="71"/>
        <v>222</v>
      </c>
      <c r="B1486" s="57" t="str">
        <f t="shared" si="69"/>
        <v>03</v>
      </c>
      <c r="C1486" s="57" t="str">
        <f t="shared" si="70"/>
        <v/>
      </c>
      <c r="D1486" s="62" t="s">
        <v>2690</v>
      </c>
      <c r="E1486" s="63" t="s">
        <v>2691</v>
      </c>
      <c r="F1486" s="64"/>
    </row>
    <row r="1487" customHeight="1" spans="1:6">
      <c r="A1487" s="57" t="str">
        <f t="shared" si="71"/>
        <v>222</v>
      </c>
      <c r="B1487" s="57" t="str">
        <f t="shared" si="69"/>
        <v>03</v>
      </c>
      <c r="C1487" s="57" t="str">
        <f t="shared" si="70"/>
        <v>01</v>
      </c>
      <c r="D1487" s="58" t="s">
        <v>2692</v>
      </c>
      <c r="E1487" s="55" t="s">
        <v>2693</v>
      </c>
      <c r="F1487" s="61"/>
    </row>
    <row r="1488" customHeight="1" spans="1:6">
      <c r="A1488" s="57" t="str">
        <f t="shared" si="71"/>
        <v>222</v>
      </c>
      <c r="B1488" s="57" t="str">
        <f t="shared" si="69"/>
        <v>03</v>
      </c>
      <c r="C1488" s="57" t="str">
        <f t="shared" si="70"/>
        <v>03</v>
      </c>
      <c r="D1488" s="58" t="s">
        <v>2694</v>
      </c>
      <c r="E1488" s="55" t="s">
        <v>2695</v>
      </c>
      <c r="F1488" s="61"/>
    </row>
    <row r="1489" customHeight="1" spans="1:6">
      <c r="A1489" s="57" t="str">
        <f t="shared" si="71"/>
        <v>222</v>
      </c>
      <c r="B1489" s="57" t="str">
        <f t="shared" si="69"/>
        <v>03</v>
      </c>
      <c r="C1489" s="57" t="str">
        <f t="shared" si="70"/>
        <v>04</v>
      </c>
      <c r="D1489" s="58" t="s">
        <v>2696</v>
      </c>
      <c r="E1489" s="55" t="s">
        <v>2697</v>
      </c>
      <c r="F1489" s="61"/>
    </row>
    <row r="1490" customHeight="1" spans="1:6">
      <c r="A1490" s="57" t="str">
        <f t="shared" si="71"/>
        <v>222</v>
      </c>
      <c r="B1490" s="57" t="str">
        <f t="shared" si="69"/>
        <v>03</v>
      </c>
      <c r="C1490" s="57" t="str">
        <f t="shared" si="70"/>
        <v>99</v>
      </c>
      <c r="D1490" s="58" t="s">
        <v>2698</v>
      </c>
      <c r="E1490" s="55" t="s">
        <v>2699</v>
      </c>
      <c r="F1490" s="61"/>
    </row>
    <row r="1491" customHeight="1" spans="1:6">
      <c r="A1491" s="57" t="str">
        <f t="shared" si="71"/>
        <v>222</v>
      </c>
      <c r="B1491" s="57" t="str">
        <f t="shared" si="69"/>
        <v>04</v>
      </c>
      <c r="C1491" s="57" t="str">
        <f t="shared" si="70"/>
        <v/>
      </c>
      <c r="D1491" s="62" t="s">
        <v>2700</v>
      </c>
      <c r="E1491" s="63" t="s">
        <v>2701</v>
      </c>
      <c r="F1491" s="64"/>
    </row>
    <row r="1492" customHeight="1" spans="1:6">
      <c r="A1492" s="57" t="str">
        <f t="shared" si="71"/>
        <v>222</v>
      </c>
      <c r="B1492" s="57" t="str">
        <f t="shared" si="69"/>
        <v>04</v>
      </c>
      <c r="C1492" s="57" t="str">
        <f t="shared" si="70"/>
        <v>01</v>
      </c>
      <c r="D1492" s="58" t="s">
        <v>2702</v>
      </c>
      <c r="E1492" s="55" t="s">
        <v>2703</v>
      </c>
      <c r="F1492" s="61"/>
    </row>
    <row r="1493" customHeight="1" spans="1:6">
      <c r="A1493" s="57" t="str">
        <f t="shared" si="71"/>
        <v>222</v>
      </c>
      <c r="B1493" s="57" t="str">
        <f t="shared" si="69"/>
        <v>04</v>
      </c>
      <c r="C1493" s="57" t="str">
        <f t="shared" si="70"/>
        <v>02</v>
      </c>
      <c r="D1493" s="58" t="s">
        <v>2704</v>
      </c>
      <c r="E1493" s="55" t="s">
        <v>2705</v>
      </c>
      <c r="F1493" s="61"/>
    </row>
    <row r="1494" customHeight="1" spans="1:6">
      <c r="A1494" s="57" t="str">
        <f t="shared" si="71"/>
        <v>222</v>
      </c>
      <c r="B1494" s="57" t="str">
        <f t="shared" si="69"/>
        <v>04</v>
      </c>
      <c r="C1494" s="57" t="str">
        <f t="shared" si="70"/>
        <v>03</v>
      </c>
      <c r="D1494" s="58" t="s">
        <v>2706</v>
      </c>
      <c r="E1494" s="55" t="s">
        <v>2707</v>
      </c>
      <c r="F1494" s="61"/>
    </row>
    <row r="1495" customHeight="1" spans="1:6">
      <c r="A1495" s="57" t="str">
        <f t="shared" si="71"/>
        <v>222</v>
      </c>
      <c r="B1495" s="57" t="str">
        <f t="shared" si="69"/>
        <v>04</v>
      </c>
      <c r="C1495" s="57" t="str">
        <f t="shared" si="70"/>
        <v>04</v>
      </c>
      <c r="D1495" s="58" t="s">
        <v>2708</v>
      </c>
      <c r="E1495" s="55" t="s">
        <v>2709</v>
      </c>
      <c r="F1495" s="61"/>
    </row>
    <row r="1496" customHeight="1" spans="1:6">
      <c r="A1496" s="57" t="str">
        <f t="shared" si="71"/>
        <v>222</v>
      </c>
      <c r="B1496" s="57" t="str">
        <f t="shared" si="69"/>
        <v>04</v>
      </c>
      <c r="C1496" s="57" t="str">
        <f t="shared" si="70"/>
        <v>99</v>
      </c>
      <c r="D1496" s="58" t="s">
        <v>2710</v>
      </c>
      <c r="E1496" s="55" t="s">
        <v>2711</v>
      </c>
      <c r="F1496" s="61"/>
    </row>
    <row r="1497" customHeight="1" spans="1:6">
      <c r="A1497" s="57" t="str">
        <f t="shared" si="71"/>
        <v>222</v>
      </c>
      <c r="B1497" s="57" t="str">
        <f t="shared" si="69"/>
        <v>05</v>
      </c>
      <c r="C1497" s="57" t="str">
        <f t="shared" si="70"/>
        <v/>
      </c>
      <c r="D1497" s="62" t="s">
        <v>2712</v>
      </c>
      <c r="E1497" s="63" t="s">
        <v>2713</v>
      </c>
      <c r="F1497" s="64"/>
    </row>
    <row r="1498" customHeight="1" spans="1:6">
      <c r="A1498" s="57" t="str">
        <f t="shared" si="71"/>
        <v>222</v>
      </c>
      <c r="B1498" s="57" t="str">
        <f t="shared" si="69"/>
        <v>05</v>
      </c>
      <c r="C1498" s="57" t="str">
        <f t="shared" si="70"/>
        <v>01</v>
      </c>
      <c r="D1498" s="58" t="s">
        <v>2714</v>
      </c>
      <c r="E1498" s="55" t="s">
        <v>2715</v>
      </c>
      <c r="F1498" s="61"/>
    </row>
    <row r="1499" customHeight="1" spans="1:6">
      <c r="A1499" s="57" t="str">
        <f t="shared" si="71"/>
        <v>222</v>
      </c>
      <c r="B1499" s="57" t="str">
        <f t="shared" si="69"/>
        <v>05</v>
      </c>
      <c r="C1499" s="57" t="str">
        <f t="shared" si="70"/>
        <v>02</v>
      </c>
      <c r="D1499" s="58" t="s">
        <v>2716</v>
      </c>
      <c r="E1499" s="55" t="s">
        <v>2717</v>
      </c>
      <c r="F1499" s="61"/>
    </row>
    <row r="1500" customHeight="1" spans="1:6">
      <c r="A1500" s="57" t="str">
        <f t="shared" si="71"/>
        <v>222</v>
      </c>
      <c r="B1500" s="57" t="str">
        <f t="shared" si="69"/>
        <v>05</v>
      </c>
      <c r="C1500" s="57" t="str">
        <f t="shared" si="70"/>
        <v>03</v>
      </c>
      <c r="D1500" s="58" t="s">
        <v>2718</v>
      </c>
      <c r="E1500" s="55" t="s">
        <v>2719</v>
      </c>
      <c r="F1500" s="61"/>
    </row>
    <row r="1501" customHeight="1" spans="1:6">
      <c r="A1501" s="57" t="str">
        <f t="shared" si="71"/>
        <v>222</v>
      </c>
      <c r="B1501" s="57" t="str">
        <f t="shared" si="69"/>
        <v>05</v>
      </c>
      <c r="C1501" s="57" t="str">
        <f t="shared" si="70"/>
        <v>04</v>
      </c>
      <c r="D1501" s="58" t="s">
        <v>2720</v>
      </c>
      <c r="E1501" s="55" t="s">
        <v>2721</v>
      </c>
      <c r="F1501" s="61"/>
    </row>
    <row r="1502" customHeight="1" spans="1:6">
      <c r="A1502" s="57" t="str">
        <f t="shared" si="71"/>
        <v>222</v>
      </c>
      <c r="B1502" s="57" t="str">
        <f t="shared" si="69"/>
        <v>05</v>
      </c>
      <c r="C1502" s="57" t="str">
        <f t="shared" si="70"/>
        <v>05</v>
      </c>
      <c r="D1502" s="58" t="s">
        <v>2722</v>
      </c>
      <c r="E1502" s="55" t="s">
        <v>2723</v>
      </c>
      <c r="F1502" s="61"/>
    </row>
    <row r="1503" customHeight="1" spans="1:6">
      <c r="A1503" s="57" t="str">
        <f t="shared" si="71"/>
        <v>222</v>
      </c>
      <c r="B1503" s="57" t="str">
        <f t="shared" si="69"/>
        <v>05</v>
      </c>
      <c r="C1503" s="57" t="str">
        <f t="shared" si="70"/>
        <v>06</v>
      </c>
      <c r="D1503" s="58" t="s">
        <v>2724</v>
      </c>
      <c r="E1503" s="55" t="s">
        <v>2725</v>
      </c>
      <c r="F1503" s="61"/>
    </row>
    <row r="1504" customHeight="1" spans="1:6">
      <c r="A1504" s="57" t="str">
        <f t="shared" si="71"/>
        <v>222</v>
      </c>
      <c r="B1504" s="57" t="str">
        <f t="shared" si="69"/>
        <v>05</v>
      </c>
      <c r="C1504" s="57" t="str">
        <f t="shared" si="70"/>
        <v>07</v>
      </c>
      <c r="D1504" s="58" t="s">
        <v>2726</v>
      </c>
      <c r="E1504" s="55" t="s">
        <v>2727</v>
      </c>
      <c r="F1504" s="61"/>
    </row>
    <row r="1505" customHeight="1" spans="1:6">
      <c r="A1505" s="57" t="str">
        <f t="shared" si="71"/>
        <v>222</v>
      </c>
      <c r="B1505" s="57" t="str">
        <f t="shared" si="69"/>
        <v>05</v>
      </c>
      <c r="C1505" s="57" t="str">
        <f t="shared" si="70"/>
        <v>08</v>
      </c>
      <c r="D1505" s="58" t="s">
        <v>2728</v>
      </c>
      <c r="E1505" s="55" t="s">
        <v>2729</v>
      </c>
      <c r="F1505" s="61"/>
    </row>
    <row r="1506" customHeight="1" spans="1:6">
      <c r="A1506" s="57" t="str">
        <f t="shared" si="71"/>
        <v>222</v>
      </c>
      <c r="B1506" s="57" t="str">
        <f t="shared" si="69"/>
        <v>05</v>
      </c>
      <c r="C1506" s="57" t="str">
        <f t="shared" si="70"/>
        <v>09</v>
      </c>
      <c r="D1506" s="58" t="s">
        <v>2730</v>
      </c>
      <c r="E1506" s="55" t="s">
        <v>2731</v>
      </c>
      <c r="F1506" s="61"/>
    </row>
    <row r="1507" customHeight="1" spans="1:6">
      <c r="A1507" s="57" t="str">
        <f t="shared" si="71"/>
        <v>222</v>
      </c>
      <c r="B1507" s="57" t="str">
        <f t="shared" si="69"/>
        <v>05</v>
      </c>
      <c r="C1507" s="57" t="str">
        <f t="shared" si="70"/>
        <v>10</v>
      </c>
      <c r="D1507" s="58" t="s">
        <v>2732</v>
      </c>
      <c r="E1507" s="55" t="s">
        <v>2733</v>
      </c>
      <c r="F1507" s="61"/>
    </row>
    <row r="1508" customHeight="1" spans="1:6">
      <c r="A1508" s="57" t="str">
        <f t="shared" si="71"/>
        <v>222</v>
      </c>
      <c r="B1508" s="57" t="str">
        <f t="shared" si="69"/>
        <v>05</v>
      </c>
      <c r="C1508" s="57" t="str">
        <f t="shared" si="70"/>
        <v>99</v>
      </c>
      <c r="D1508" s="58" t="s">
        <v>2734</v>
      </c>
      <c r="E1508" s="55" t="s">
        <v>2735</v>
      </c>
      <c r="F1508" s="61"/>
    </row>
    <row r="1509" customHeight="1" spans="1:6">
      <c r="A1509" s="57" t="str">
        <f t="shared" si="71"/>
        <v>223</v>
      </c>
      <c r="B1509" s="57" t="str">
        <f t="shared" si="69"/>
        <v/>
      </c>
      <c r="C1509" s="57" t="str">
        <f t="shared" si="70"/>
        <v/>
      </c>
      <c r="D1509" s="67" t="s">
        <v>2736</v>
      </c>
      <c r="E1509" s="68" t="s">
        <v>2737</v>
      </c>
      <c r="F1509" s="64"/>
    </row>
    <row r="1510" customHeight="1" spans="1:6">
      <c r="A1510" s="57" t="str">
        <f t="shared" si="71"/>
        <v>223</v>
      </c>
      <c r="B1510" s="57" t="str">
        <f t="shared" si="69"/>
        <v>01</v>
      </c>
      <c r="C1510" s="57" t="str">
        <f t="shared" si="70"/>
        <v/>
      </c>
      <c r="D1510" s="62" t="s">
        <v>2738</v>
      </c>
      <c r="E1510" s="63" t="s">
        <v>2739</v>
      </c>
      <c r="F1510" s="64"/>
    </row>
    <row r="1511" customHeight="1" spans="1:6">
      <c r="A1511" s="57" t="str">
        <f t="shared" si="71"/>
        <v>223</v>
      </c>
      <c r="B1511" s="57" t="str">
        <f t="shared" si="69"/>
        <v>01</v>
      </c>
      <c r="C1511" s="57" t="str">
        <f t="shared" si="70"/>
        <v>01</v>
      </c>
      <c r="D1511" s="58" t="s">
        <v>2740</v>
      </c>
      <c r="E1511" s="55" t="s">
        <v>2741</v>
      </c>
      <c r="F1511" s="61"/>
    </row>
    <row r="1512" customHeight="1" spans="1:6">
      <c r="A1512" s="57" t="str">
        <f t="shared" si="71"/>
        <v>223</v>
      </c>
      <c r="B1512" s="57" t="str">
        <f t="shared" si="69"/>
        <v>01</v>
      </c>
      <c r="C1512" s="57" t="str">
        <f t="shared" si="70"/>
        <v>02</v>
      </c>
      <c r="D1512" s="58" t="s">
        <v>2742</v>
      </c>
      <c r="E1512" s="55" t="s">
        <v>2743</v>
      </c>
      <c r="F1512" s="61"/>
    </row>
    <row r="1513" customHeight="1" spans="1:6">
      <c r="A1513" s="57" t="str">
        <f t="shared" si="71"/>
        <v>223</v>
      </c>
      <c r="B1513" s="57" t="str">
        <f t="shared" si="69"/>
        <v>01</v>
      </c>
      <c r="C1513" s="57" t="str">
        <f t="shared" si="70"/>
        <v>03</v>
      </c>
      <c r="D1513" s="58" t="s">
        <v>2744</v>
      </c>
      <c r="E1513" s="55" t="s">
        <v>2745</v>
      </c>
      <c r="F1513" s="61"/>
    </row>
    <row r="1514" customHeight="1" spans="1:6">
      <c r="A1514" s="57" t="str">
        <f t="shared" si="71"/>
        <v>223</v>
      </c>
      <c r="B1514" s="57" t="str">
        <f t="shared" si="69"/>
        <v>01</v>
      </c>
      <c r="C1514" s="57" t="str">
        <f t="shared" si="70"/>
        <v>04</v>
      </c>
      <c r="D1514" s="58" t="s">
        <v>2746</v>
      </c>
      <c r="E1514" s="55" t="s">
        <v>2747</v>
      </c>
      <c r="F1514" s="61"/>
    </row>
    <row r="1515" customHeight="1" spans="1:6">
      <c r="A1515" s="57" t="str">
        <f t="shared" si="71"/>
        <v>223</v>
      </c>
      <c r="B1515" s="57" t="str">
        <f t="shared" si="69"/>
        <v>01</v>
      </c>
      <c r="C1515" s="57" t="str">
        <f t="shared" si="70"/>
        <v>05</v>
      </c>
      <c r="D1515" s="58" t="s">
        <v>2748</v>
      </c>
      <c r="E1515" s="55" t="s">
        <v>2749</v>
      </c>
      <c r="F1515" s="61"/>
    </row>
    <row r="1516" customHeight="1" spans="1:6">
      <c r="A1516" s="57" t="str">
        <f t="shared" si="71"/>
        <v>223</v>
      </c>
      <c r="B1516" s="57" t="str">
        <f t="shared" si="69"/>
        <v>01</v>
      </c>
      <c r="C1516" s="57" t="str">
        <f t="shared" si="70"/>
        <v>06</v>
      </c>
      <c r="D1516" s="58" t="s">
        <v>2750</v>
      </c>
      <c r="E1516" s="55" t="s">
        <v>2751</v>
      </c>
      <c r="F1516" s="61"/>
    </row>
    <row r="1517" customHeight="1" spans="1:6">
      <c r="A1517" s="57" t="str">
        <f t="shared" si="71"/>
        <v>223</v>
      </c>
      <c r="B1517" s="57" t="str">
        <f t="shared" si="69"/>
        <v>01</v>
      </c>
      <c r="C1517" s="57" t="str">
        <f t="shared" si="70"/>
        <v>07</v>
      </c>
      <c r="D1517" s="58" t="s">
        <v>2752</v>
      </c>
      <c r="E1517" s="55" t="s">
        <v>2753</v>
      </c>
      <c r="F1517" s="61"/>
    </row>
    <row r="1518" customHeight="1" spans="1:6">
      <c r="A1518" s="57" t="str">
        <f t="shared" si="71"/>
        <v>223</v>
      </c>
      <c r="B1518" s="57" t="str">
        <f t="shared" si="69"/>
        <v>01</v>
      </c>
      <c r="C1518" s="57" t="str">
        <f t="shared" si="70"/>
        <v>08</v>
      </c>
      <c r="D1518" s="58" t="s">
        <v>2754</v>
      </c>
      <c r="E1518" s="55" t="s">
        <v>2755</v>
      </c>
      <c r="F1518" s="61"/>
    </row>
    <row r="1519" customHeight="1" spans="1:6">
      <c r="A1519" s="57" t="str">
        <f t="shared" si="71"/>
        <v>223</v>
      </c>
      <c r="B1519" s="57" t="str">
        <f t="shared" si="69"/>
        <v>01</v>
      </c>
      <c r="C1519" s="57" t="str">
        <f t="shared" si="70"/>
        <v>99</v>
      </c>
      <c r="D1519" s="58" t="s">
        <v>2756</v>
      </c>
      <c r="E1519" s="55" t="s">
        <v>2757</v>
      </c>
      <c r="F1519" s="61"/>
    </row>
    <row r="1520" customHeight="1" spans="1:6">
      <c r="A1520" s="57" t="str">
        <f t="shared" si="71"/>
        <v>223</v>
      </c>
      <c r="B1520" s="57" t="str">
        <f t="shared" si="69"/>
        <v>02</v>
      </c>
      <c r="C1520" s="57" t="str">
        <f t="shared" si="70"/>
        <v/>
      </c>
      <c r="D1520" s="62" t="s">
        <v>2758</v>
      </c>
      <c r="E1520" s="63" t="s">
        <v>2759</v>
      </c>
      <c r="F1520" s="64"/>
    </row>
    <row r="1521" customHeight="1" spans="1:6">
      <c r="A1521" s="57" t="str">
        <f t="shared" si="71"/>
        <v>223</v>
      </c>
      <c r="B1521" s="57" t="str">
        <f t="shared" si="69"/>
        <v>02</v>
      </c>
      <c r="C1521" s="57" t="str">
        <f t="shared" si="70"/>
        <v>01</v>
      </c>
      <c r="D1521" s="58" t="s">
        <v>2760</v>
      </c>
      <c r="E1521" s="55" t="s">
        <v>2761</v>
      </c>
      <c r="F1521" s="61"/>
    </row>
    <row r="1522" customHeight="1" spans="1:6">
      <c r="A1522" s="57" t="str">
        <f t="shared" si="71"/>
        <v>223</v>
      </c>
      <c r="B1522" s="57" t="str">
        <f t="shared" si="69"/>
        <v>02</v>
      </c>
      <c r="C1522" s="57" t="str">
        <f t="shared" si="70"/>
        <v>02</v>
      </c>
      <c r="D1522" s="58" t="s">
        <v>2762</v>
      </c>
      <c r="E1522" s="55" t="s">
        <v>2763</v>
      </c>
      <c r="F1522" s="61"/>
    </row>
    <row r="1523" customHeight="1" spans="1:6">
      <c r="A1523" s="57" t="str">
        <f t="shared" si="71"/>
        <v>223</v>
      </c>
      <c r="B1523" s="57" t="str">
        <f t="shared" si="69"/>
        <v>02</v>
      </c>
      <c r="C1523" s="57" t="str">
        <f t="shared" si="70"/>
        <v>03</v>
      </c>
      <c r="D1523" s="58" t="s">
        <v>2764</v>
      </c>
      <c r="E1523" s="55" t="s">
        <v>2765</v>
      </c>
      <c r="F1523" s="61"/>
    </row>
    <row r="1524" customHeight="1" spans="1:6">
      <c r="A1524" s="57" t="str">
        <f t="shared" si="71"/>
        <v>223</v>
      </c>
      <c r="B1524" s="57" t="str">
        <f t="shared" si="69"/>
        <v>02</v>
      </c>
      <c r="C1524" s="57" t="str">
        <f t="shared" si="70"/>
        <v>04</v>
      </c>
      <c r="D1524" s="58" t="s">
        <v>2766</v>
      </c>
      <c r="E1524" s="55" t="s">
        <v>2767</v>
      </c>
      <c r="F1524" s="61"/>
    </row>
    <row r="1525" customHeight="1" spans="1:6">
      <c r="A1525" s="57" t="str">
        <f t="shared" si="71"/>
        <v>223</v>
      </c>
      <c r="B1525" s="57" t="str">
        <f t="shared" si="69"/>
        <v>02</v>
      </c>
      <c r="C1525" s="57" t="str">
        <f t="shared" si="70"/>
        <v>05</v>
      </c>
      <c r="D1525" s="58" t="s">
        <v>2768</v>
      </c>
      <c r="E1525" s="55" t="s">
        <v>2769</v>
      </c>
      <c r="F1525" s="61"/>
    </row>
    <row r="1526" customHeight="1" spans="1:6">
      <c r="A1526" s="57" t="str">
        <f t="shared" si="71"/>
        <v>223</v>
      </c>
      <c r="B1526" s="57" t="str">
        <f t="shared" si="69"/>
        <v>02</v>
      </c>
      <c r="C1526" s="57" t="str">
        <f t="shared" si="70"/>
        <v>06</v>
      </c>
      <c r="D1526" s="58" t="s">
        <v>2770</v>
      </c>
      <c r="E1526" s="55" t="s">
        <v>2771</v>
      </c>
      <c r="F1526" s="61"/>
    </row>
    <row r="1527" customHeight="1" spans="1:6">
      <c r="A1527" s="57" t="str">
        <f t="shared" si="71"/>
        <v>223</v>
      </c>
      <c r="B1527" s="57" t="str">
        <f t="shared" si="69"/>
        <v>02</v>
      </c>
      <c r="C1527" s="57" t="str">
        <f t="shared" si="70"/>
        <v>07</v>
      </c>
      <c r="D1527" s="58" t="s">
        <v>2772</v>
      </c>
      <c r="E1527" s="55" t="s">
        <v>2773</v>
      </c>
      <c r="F1527" s="61"/>
    </row>
    <row r="1528" customHeight="1" spans="1:6">
      <c r="A1528" s="57" t="str">
        <f t="shared" si="71"/>
        <v>223</v>
      </c>
      <c r="B1528" s="57" t="str">
        <f t="shared" si="69"/>
        <v>02</v>
      </c>
      <c r="C1528" s="57" t="str">
        <f t="shared" si="70"/>
        <v>99</v>
      </c>
      <c r="D1528" s="58" t="s">
        <v>2774</v>
      </c>
      <c r="E1528" s="55" t="s">
        <v>2775</v>
      </c>
      <c r="F1528" s="61"/>
    </row>
    <row r="1529" customHeight="1" spans="1:6">
      <c r="A1529" s="57" t="str">
        <f t="shared" si="71"/>
        <v>223</v>
      </c>
      <c r="B1529" s="57" t="str">
        <f t="shared" si="69"/>
        <v>03</v>
      </c>
      <c r="C1529" s="57" t="str">
        <f t="shared" si="70"/>
        <v/>
      </c>
      <c r="D1529" s="62" t="s">
        <v>2776</v>
      </c>
      <c r="E1529" s="63" t="s">
        <v>2777</v>
      </c>
      <c r="F1529" s="64"/>
    </row>
    <row r="1530" customHeight="1" spans="1:6">
      <c r="A1530" s="57" t="str">
        <f t="shared" si="71"/>
        <v>223</v>
      </c>
      <c r="B1530" s="57" t="str">
        <f t="shared" si="69"/>
        <v>03</v>
      </c>
      <c r="C1530" s="57" t="str">
        <f t="shared" si="70"/>
        <v>01</v>
      </c>
      <c r="D1530" s="58" t="s">
        <v>2778</v>
      </c>
      <c r="E1530" s="55" t="s">
        <v>2779</v>
      </c>
      <c r="F1530" s="61"/>
    </row>
    <row r="1531" customHeight="1" spans="1:6">
      <c r="A1531" s="57" t="str">
        <f t="shared" si="71"/>
        <v>223</v>
      </c>
      <c r="B1531" s="57" t="str">
        <f t="shared" si="69"/>
        <v>04</v>
      </c>
      <c r="C1531" s="57" t="str">
        <f t="shared" si="70"/>
        <v/>
      </c>
      <c r="D1531" s="62" t="s">
        <v>2780</v>
      </c>
      <c r="E1531" s="63" t="s">
        <v>2781</v>
      </c>
      <c r="F1531" s="64"/>
    </row>
    <row r="1532" customHeight="1" spans="1:6">
      <c r="A1532" s="57" t="str">
        <f t="shared" si="71"/>
        <v>223</v>
      </c>
      <c r="B1532" s="57" t="str">
        <f t="shared" si="69"/>
        <v>04</v>
      </c>
      <c r="C1532" s="57" t="str">
        <f t="shared" si="70"/>
        <v>01</v>
      </c>
      <c r="D1532" s="58" t="s">
        <v>2782</v>
      </c>
      <c r="E1532" s="55" t="s">
        <v>2783</v>
      </c>
      <c r="F1532" s="61"/>
    </row>
    <row r="1533" customHeight="1" spans="1:6">
      <c r="A1533" s="57" t="str">
        <f t="shared" si="71"/>
        <v>223</v>
      </c>
      <c r="B1533" s="57" t="str">
        <f t="shared" si="69"/>
        <v>04</v>
      </c>
      <c r="C1533" s="57" t="str">
        <f t="shared" si="70"/>
        <v>02</v>
      </c>
      <c r="D1533" s="58" t="s">
        <v>2784</v>
      </c>
      <c r="E1533" s="55" t="s">
        <v>2785</v>
      </c>
      <c r="F1533" s="61"/>
    </row>
    <row r="1534" customHeight="1" spans="1:6">
      <c r="A1534" s="57" t="str">
        <f t="shared" si="71"/>
        <v>223</v>
      </c>
      <c r="B1534" s="57" t="str">
        <f t="shared" si="69"/>
        <v>04</v>
      </c>
      <c r="C1534" s="57" t="str">
        <f t="shared" si="70"/>
        <v>99</v>
      </c>
      <c r="D1534" s="58" t="s">
        <v>2786</v>
      </c>
      <c r="E1534" s="55" t="s">
        <v>2787</v>
      </c>
      <c r="F1534" s="61"/>
    </row>
    <row r="1535" customHeight="1" spans="1:6">
      <c r="A1535" s="57" t="str">
        <f t="shared" si="71"/>
        <v>223</v>
      </c>
      <c r="B1535" s="57" t="str">
        <f t="shared" si="69"/>
        <v>99</v>
      </c>
      <c r="C1535" s="57" t="str">
        <f t="shared" si="70"/>
        <v/>
      </c>
      <c r="D1535" s="62" t="s">
        <v>2788</v>
      </c>
      <c r="E1535" s="63" t="s">
        <v>2789</v>
      </c>
      <c r="F1535" s="64"/>
    </row>
    <row r="1536" customHeight="1" spans="1:6">
      <c r="A1536" s="57" t="str">
        <f t="shared" si="71"/>
        <v>223</v>
      </c>
      <c r="B1536" s="57" t="str">
        <f t="shared" si="69"/>
        <v>99</v>
      </c>
      <c r="C1536" s="57" t="str">
        <f t="shared" si="70"/>
        <v>01</v>
      </c>
      <c r="D1536" s="58" t="s">
        <v>2790</v>
      </c>
      <c r="E1536" s="55" t="s">
        <v>2791</v>
      </c>
      <c r="F1536" s="61"/>
    </row>
    <row r="1537" customHeight="1" spans="1:6">
      <c r="A1537" s="57" t="str">
        <f t="shared" si="71"/>
        <v>224</v>
      </c>
      <c r="B1537" s="57" t="str">
        <f t="shared" si="69"/>
        <v/>
      </c>
      <c r="C1537" s="57" t="str">
        <f t="shared" si="70"/>
        <v/>
      </c>
      <c r="D1537" s="58" t="s">
        <v>2792</v>
      </c>
      <c r="E1537" s="55" t="s">
        <v>2793</v>
      </c>
      <c r="F1537" s="56">
        <v>1153.5</v>
      </c>
    </row>
    <row r="1538" customHeight="1" spans="1:6">
      <c r="A1538" s="57" t="str">
        <f t="shared" si="71"/>
        <v>224</v>
      </c>
      <c r="B1538" s="57" t="str">
        <f t="shared" si="69"/>
        <v>01</v>
      </c>
      <c r="C1538" s="57" t="str">
        <f t="shared" si="70"/>
        <v/>
      </c>
      <c r="D1538" s="58" t="s">
        <v>2794</v>
      </c>
      <c r="E1538" s="55" t="s">
        <v>2795</v>
      </c>
      <c r="F1538" s="56">
        <v>608.5</v>
      </c>
    </row>
    <row r="1539" customHeight="1" spans="1:6">
      <c r="A1539" s="57" t="str">
        <f t="shared" si="71"/>
        <v>224</v>
      </c>
      <c r="B1539" s="57" t="str">
        <f t="shared" si="69"/>
        <v>01</v>
      </c>
      <c r="C1539" s="57" t="str">
        <f t="shared" si="70"/>
        <v>01</v>
      </c>
      <c r="D1539" s="58" t="s">
        <v>2796</v>
      </c>
      <c r="E1539" s="55" t="s">
        <v>74</v>
      </c>
      <c r="F1539" s="56">
        <v>608.5</v>
      </c>
    </row>
    <row r="1540" customHeight="1" spans="1:6">
      <c r="A1540" s="57" t="str">
        <f t="shared" si="71"/>
        <v>224</v>
      </c>
      <c r="B1540" s="57" t="str">
        <f t="shared" si="69"/>
        <v>01</v>
      </c>
      <c r="C1540" s="57" t="str">
        <f t="shared" si="70"/>
        <v>02</v>
      </c>
      <c r="D1540" s="58" t="s">
        <v>2797</v>
      </c>
      <c r="E1540" s="55" t="s">
        <v>185</v>
      </c>
      <c r="F1540" s="61"/>
    </row>
    <row r="1541" customHeight="1" spans="1:6">
      <c r="A1541" s="57" t="str">
        <f t="shared" si="71"/>
        <v>224</v>
      </c>
      <c r="B1541" s="57" t="str">
        <f t="shared" si="69"/>
        <v>01</v>
      </c>
      <c r="C1541" s="57" t="str">
        <f t="shared" si="70"/>
        <v>03</v>
      </c>
      <c r="D1541" s="58" t="s">
        <v>2798</v>
      </c>
      <c r="E1541" s="55" t="s">
        <v>78</v>
      </c>
      <c r="F1541" s="61"/>
    </row>
    <row r="1542" customHeight="1" spans="1:6">
      <c r="A1542" s="57" t="str">
        <f t="shared" si="71"/>
        <v>224</v>
      </c>
      <c r="B1542" s="57" t="str">
        <f t="shared" si="69"/>
        <v>01</v>
      </c>
      <c r="C1542" s="57" t="str">
        <f t="shared" si="70"/>
        <v>04</v>
      </c>
      <c r="D1542" s="58" t="s">
        <v>2799</v>
      </c>
      <c r="E1542" s="55" t="s">
        <v>2800</v>
      </c>
      <c r="F1542" s="61"/>
    </row>
    <row r="1543" customHeight="1" spans="1:6">
      <c r="A1543" s="57" t="str">
        <f t="shared" si="71"/>
        <v>224</v>
      </c>
      <c r="B1543" s="57" t="str">
        <f t="shared" si="69"/>
        <v>01</v>
      </c>
      <c r="C1543" s="57" t="str">
        <f t="shared" si="70"/>
        <v>05</v>
      </c>
      <c r="D1543" s="58" t="s">
        <v>2801</v>
      </c>
      <c r="E1543" s="55" t="s">
        <v>2802</v>
      </c>
      <c r="F1543" s="61"/>
    </row>
    <row r="1544" customHeight="1" spans="1:6">
      <c r="A1544" s="57" t="str">
        <f t="shared" si="71"/>
        <v>224</v>
      </c>
      <c r="B1544" s="57" t="str">
        <f t="shared" ref="B1544:B1607" si="72">MID(D1544,4,2)</f>
        <v>01</v>
      </c>
      <c r="C1544" s="57" t="str">
        <f t="shared" ref="C1544:C1607" si="73">MID(D1544,6,2)</f>
        <v>06</v>
      </c>
      <c r="D1544" s="58" t="s">
        <v>2803</v>
      </c>
      <c r="E1544" s="55" t="s">
        <v>2804</v>
      </c>
      <c r="F1544" s="61"/>
    </row>
    <row r="1545" customHeight="1" spans="1:6">
      <c r="A1545" s="57" t="str">
        <f t="shared" si="71"/>
        <v>224</v>
      </c>
      <c r="B1545" s="57" t="str">
        <f t="shared" si="72"/>
        <v>01</v>
      </c>
      <c r="C1545" s="57" t="str">
        <f t="shared" si="73"/>
        <v>07</v>
      </c>
      <c r="D1545" s="58" t="s">
        <v>2805</v>
      </c>
      <c r="E1545" s="55" t="s">
        <v>2806</v>
      </c>
      <c r="F1545" s="61"/>
    </row>
    <row r="1546" customHeight="1" spans="1:6">
      <c r="A1546" s="57" t="str">
        <f t="shared" ref="A1546:A1609" si="74">MID(D1546,1,3)</f>
        <v>224</v>
      </c>
      <c r="B1546" s="57" t="str">
        <f t="shared" si="72"/>
        <v>01</v>
      </c>
      <c r="C1546" s="57" t="str">
        <f t="shared" si="73"/>
        <v>08</v>
      </c>
      <c r="D1546" s="58" t="s">
        <v>2807</v>
      </c>
      <c r="E1546" s="55" t="s">
        <v>2808</v>
      </c>
      <c r="F1546" s="65"/>
    </row>
    <row r="1547" customHeight="1" spans="1:6">
      <c r="A1547" s="57" t="str">
        <f t="shared" si="74"/>
        <v>224</v>
      </c>
      <c r="B1547" s="57" t="str">
        <f t="shared" si="72"/>
        <v>01</v>
      </c>
      <c r="C1547" s="57" t="str">
        <f t="shared" si="73"/>
        <v>09</v>
      </c>
      <c r="D1547" s="58" t="s">
        <v>2809</v>
      </c>
      <c r="E1547" s="55" t="s">
        <v>2810</v>
      </c>
      <c r="F1547" s="61"/>
    </row>
    <row r="1548" customHeight="1" spans="1:6">
      <c r="A1548" s="57" t="str">
        <f t="shared" si="74"/>
        <v>224</v>
      </c>
      <c r="B1548" s="57" t="str">
        <f t="shared" si="72"/>
        <v>01</v>
      </c>
      <c r="C1548" s="57" t="str">
        <f t="shared" si="73"/>
        <v>50</v>
      </c>
      <c r="D1548" s="58" t="s">
        <v>2811</v>
      </c>
      <c r="E1548" s="55" t="s">
        <v>92</v>
      </c>
      <c r="F1548" s="61"/>
    </row>
    <row r="1549" customHeight="1" spans="1:6">
      <c r="A1549" s="57" t="str">
        <f t="shared" si="74"/>
        <v>224</v>
      </c>
      <c r="B1549" s="57" t="str">
        <f t="shared" si="72"/>
        <v>01</v>
      </c>
      <c r="C1549" s="57" t="str">
        <f t="shared" si="73"/>
        <v>99</v>
      </c>
      <c r="D1549" s="58" t="s">
        <v>2812</v>
      </c>
      <c r="E1549" s="55" t="s">
        <v>2813</v>
      </c>
      <c r="F1549" s="61"/>
    </row>
    <row r="1550" customHeight="1" spans="1:6">
      <c r="A1550" s="57" t="str">
        <f t="shared" si="74"/>
        <v>224</v>
      </c>
      <c r="B1550" s="57" t="str">
        <f t="shared" si="72"/>
        <v>02</v>
      </c>
      <c r="C1550" s="57" t="str">
        <f t="shared" si="73"/>
        <v/>
      </c>
      <c r="D1550" s="58" t="s">
        <v>2814</v>
      </c>
      <c r="E1550" s="55" t="s">
        <v>2815</v>
      </c>
      <c r="F1550" s="56">
        <v>545</v>
      </c>
    </row>
    <row r="1551" customHeight="1" spans="1:6">
      <c r="A1551" s="57" t="str">
        <f t="shared" si="74"/>
        <v>224</v>
      </c>
      <c r="B1551" s="57" t="str">
        <f t="shared" si="72"/>
        <v>02</v>
      </c>
      <c r="C1551" s="57" t="str">
        <f t="shared" si="73"/>
        <v>01</v>
      </c>
      <c r="D1551" s="58" t="s">
        <v>2816</v>
      </c>
      <c r="E1551" s="55" t="s">
        <v>74</v>
      </c>
      <c r="F1551" s="61"/>
    </row>
    <row r="1552" customHeight="1" spans="1:6">
      <c r="A1552" s="57" t="str">
        <f t="shared" si="74"/>
        <v>224</v>
      </c>
      <c r="B1552" s="57" t="str">
        <f t="shared" si="72"/>
        <v>02</v>
      </c>
      <c r="C1552" s="57" t="str">
        <f t="shared" si="73"/>
        <v>02</v>
      </c>
      <c r="D1552" s="58" t="s">
        <v>2817</v>
      </c>
      <c r="E1552" s="55" t="s">
        <v>185</v>
      </c>
      <c r="F1552" s="56">
        <v>545</v>
      </c>
    </row>
    <row r="1553" customHeight="1" spans="1:6">
      <c r="A1553" s="57" t="str">
        <f t="shared" si="74"/>
        <v>224</v>
      </c>
      <c r="B1553" s="57" t="str">
        <f t="shared" si="72"/>
        <v>02</v>
      </c>
      <c r="C1553" s="57" t="str">
        <f t="shared" si="73"/>
        <v>03</v>
      </c>
      <c r="D1553" s="58" t="s">
        <v>2818</v>
      </c>
      <c r="E1553" s="55" t="s">
        <v>78</v>
      </c>
      <c r="F1553" s="61"/>
    </row>
    <row r="1554" customHeight="1" spans="1:6">
      <c r="A1554" s="57" t="str">
        <f t="shared" si="74"/>
        <v>224</v>
      </c>
      <c r="B1554" s="57" t="str">
        <f t="shared" si="72"/>
        <v>02</v>
      </c>
      <c r="C1554" s="57" t="str">
        <f t="shared" si="73"/>
        <v>04</v>
      </c>
      <c r="D1554" s="58" t="s">
        <v>2819</v>
      </c>
      <c r="E1554" s="55" t="s">
        <v>2820</v>
      </c>
      <c r="F1554" s="61"/>
    </row>
    <row r="1555" customHeight="1" spans="1:6">
      <c r="A1555" s="57" t="str">
        <f t="shared" si="74"/>
        <v>224</v>
      </c>
      <c r="B1555" s="57" t="str">
        <f t="shared" si="72"/>
        <v>02</v>
      </c>
      <c r="C1555" s="57" t="str">
        <f t="shared" si="73"/>
        <v>99</v>
      </c>
      <c r="D1555" s="58" t="s">
        <v>2821</v>
      </c>
      <c r="E1555" s="55" t="s">
        <v>2822</v>
      </c>
      <c r="F1555" s="61"/>
    </row>
    <row r="1556" customHeight="1" spans="1:6">
      <c r="A1556" s="57" t="str">
        <f t="shared" si="74"/>
        <v>224</v>
      </c>
      <c r="B1556" s="57" t="str">
        <f t="shared" si="72"/>
        <v>03</v>
      </c>
      <c r="C1556" s="57" t="str">
        <f t="shared" si="73"/>
        <v/>
      </c>
      <c r="D1556" s="62" t="s">
        <v>2823</v>
      </c>
      <c r="E1556" s="63" t="s">
        <v>2824</v>
      </c>
      <c r="F1556" s="64"/>
    </row>
    <row r="1557" customHeight="1" spans="1:6">
      <c r="A1557" s="57" t="str">
        <f t="shared" si="74"/>
        <v>224</v>
      </c>
      <c r="B1557" s="57" t="str">
        <f t="shared" si="72"/>
        <v>03</v>
      </c>
      <c r="C1557" s="57" t="str">
        <f t="shared" si="73"/>
        <v>01</v>
      </c>
      <c r="D1557" s="58" t="s">
        <v>2825</v>
      </c>
      <c r="E1557" s="55" t="s">
        <v>461</v>
      </c>
      <c r="F1557" s="61"/>
    </row>
    <row r="1558" customHeight="1" spans="1:6">
      <c r="A1558" s="57" t="str">
        <f t="shared" si="74"/>
        <v>224</v>
      </c>
      <c r="B1558" s="57" t="str">
        <f t="shared" si="72"/>
        <v>03</v>
      </c>
      <c r="C1558" s="57" t="str">
        <f t="shared" si="73"/>
        <v>02</v>
      </c>
      <c r="D1558" s="58" t="s">
        <v>2826</v>
      </c>
      <c r="E1558" s="55" t="s">
        <v>76</v>
      </c>
      <c r="F1558" s="61"/>
    </row>
    <row r="1559" customHeight="1" spans="1:6">
      <c r="A1559" s="57" t="str">
        <f t="shared" si="74"/>
        <v>224</v>
      </c>
      <c r="B1559" s="57" t="str">
        <f t="shared" si="72"/>
        <v>03</v>
      </c>
      <c r="C1559" s="57" t="str">
        <f t="shared" si="73"/>
        <v>03</v>
      </c>
      <c r="D1559" s="58" t="s">
        <v>2827</v>
      </c>
      <c r="E1559" s="55" t="s">
        <v>78</v>
      </c>
      <c r="F1559" s="61"/>
    </row>
    <row r="1560" customHeight="1" spans="1:6">
      <c r="A1560" s="57" t="str">
        <f t="shared" si="74"/>
        <v>224</v>
      </c>
      <c r="B1560" s="57" t="str">
        <f t="shared" si="72"/>
        <v>03</v>
      </c>
      <c r="C1560" s="57" t="str">
        <f t="shared" si="73"/>
        <v>04</v>
      </c>
      <c r="D1560" s="58" t="s">
        <v>2828</v>
      </c>
      <c r="E1560" s="55" t="s">
        <v>2829</v>
      </c>
      <c r="F1560" s="61"/>
    </row>
    <row r="1561" customHeight="1" spans="1:6">
      <c r="A1561" s="57" t="str">
        <f t="shared" si="74"/>
        <v>224</v>
      </c>
      <c r="B1561" s="57" t="str">
        <f t="shared" si="72"/>
        <v>03</v>
      </c>
      <c r="C1561" s="57" t="str">
        <f t="shared" si="73"/>
        <v>99</v>
      </c>
      <c r="D1561" s="58" t="s">
        <v>2830</v>
      </c>
      <c r="E1561" s="55" t="s">
        <v>2831</v>
      </c>
      <c r="F1561" s="61"/>
    </row>
    <row r="1562" customHeight="1" spans="1:6">
      <c r="A1562" s="57" t="str">
        <f t="shared" si="74"/>
        <v>224</v>
      </c>
      <c r="B1562" s="57" t="str">
        <f t="shared" si="72"/>
        <v>04</v>
      </c>
      <c r="C1562" s="57" t="str">
        <f t="shared" si="73"/>
        <v/>
      </c>
      <c r="D1562" s="62" t="s">
        <v>2832</v>
      </c>
      <c r="E1562" s="63" t="s">
        <v>2833</v>
      </c>
      <c r="F1562" s="64"/>
    </row>
    <row r="1563" customHeight="1" spans="1:6">
      <c r="A1563" s="57" t="str">
        <f t="shared" si="74"/>
        <v>224</v>
      </c>
      <c r="B1563" s="57" t="str">
        <f t="shared" si="72"/>
        <v>04</v>
      </c>
      <c r="C1563" s="57" t="str">
        <f t="shared" si="73"/>
        <v>01</v>
      </c>
      <c r="D1563" s="58" t="s">
        <v>2834</v>
      </c>
      <c r="E1563" s="55" t="s">
        <v>461</v>
      </c>
      <c r="F1563" s="61"/>
    </row>
    <row r="1564" customHeight="1" spans="1:6">
      <c r="A1564" s="57" t="str">
        <f t="shared" si="74"/>
        <v>224</v>
      </c>
      <c r="B1564" s="57" t="str">
        <f t="shared" si="72"/>
        <v>04</v>
      </c>
      <c r="C1564" s="57" t="str">
        <f t="shared" si="73"/>
        <v>02</v>
      </c>
      <c r="D1564" s="58" t="s">
        <v>2835</v>
      </c>
      <c r="E1564" s="55" t="s">
        <v>76</v>
      </c>
      <c r="F1564" s="61"/>
    </row>
    <row r="1565" customHeight="1" spans="1:6">
      <c r="A1565" s="57" t="str">
        <f t="shared" si="74"/>
        <v>224</v>
      </c>
      <c r="B1565" s="57" t="str">
        <f t="shared" si="72"/>
        <v>04</v>
      </c>
      <c r="C1565" s="57" t="str">
        <f t="shared" si="73"/>
        <v>03</v>
      </c>
      <c r="D1565" s="58" t="s">
        <v>2836</v>
      </c>
      <c r="E1565" s="55" t="s">
        <v>78</v>
      </c>
      <c r="F1565" s="61"/>
    </row>
    <row r="1566" customHeight="1" spans="1:6">
      <c r="A1566" s="57" t="str">
        <f t="shared" si="74"/>
        <v>224</v>
      </c>
      <c r="B1566" s="57" t="str">
        <f t="shared" si="72"/>
        <v>04</v>
      </c>
      <c r="C1566" s="57" t="str">
        <f t="shared" si="73"/>
        <v>04</v>
      </c>
      <c r="D1566" s="58" t="s">
        <v>2837</v>
      </c>
      <c r="E1566" s="55" t="s">
        <v>2838</v>
      </c>
      <c r="F1566" s="61"/>
    </row>
    <row r="1567" customHeight="1" spans="1:6">
      <c r="A1567" s="57" t="str">
        <f t="shared" si="74"/>
        <v>224</v>
      </c>
      <c r="B1567" s="57" t="str">
        <f t="shared" si="72"/>
        <v>04</v>
      </c>
      <c r="C1567" s="57" t="str">
        <f t="shared" si="73"/>
        <v>05</v>
      </c>
      <c r="D1567" s="58" t="s">
        <v>2839</v>
      </c>
      <c r="E1567" s="55" t="s">
        <v>2840</v>
      </c>
      <c r="F1567" s="61"/>
    </row>
    <row r="1568" customHeight="1" spans="1:6">
      <c r="A1568" s="57" t="str">
        <f t="shared" si="74"/>
        <v>224</v>
      </c>
      <c r="B1568" s="57" t="str">
        <f t="shared" si="72"/>
        <v>04</v>
      </c>
      <c r="C1568" s="57" t="str">
        <f t="shared" si="73"/>
        <v>50</v>
      </c>
      <c r="D1568" s="58" t="s">
        <v>2841</v>
      </c>
      <c r="E1568" s="55" t="s">
        <v>92</v>
      </c>
      <c r="F1568" s="61"/>
    </row>
    <row r="1569" customHeight="1" spans="1:6">
      <c r="A1569" s="57" t="str">
        <f t="shared" si="74"/>
        <v>224</v>
      </c>
      <c r="B1569" s="57" t="str">
        <f t="shared" si="72"/>
        <v>04</v>
      </c>
      <c r="C1569" s="57" t="str">
        <f t="shared" si="73"/>
        <v>99</v>
      </c>
      <c r="D1569" s="58" t="s">
        <v>2842</v>
      </c>
      <c r="E1569" s="55" t="s">
        <v>2843</v>
      </c>
      <c r="F1569" s="61"/>
    </row>
    <row r="1570" customHeight="1" spans="1:6">
      <c r="A1570" s="57" t="str">
        <f t="shared" si="74"/>
        <v>224</v>
      </c>
      <c r="B1570" s="57" t="str">
        <f t="shared" si="72"/>
        <v>05</v>
      </c>
      <c r="C1570" s="57" t="str">
        <f t="shared" si="73"/>
        <v/>
      </c>
      <c r="D1570" s="62" t="s">
        <v>2844</v>
      </c>
      <c r="E1570" s="63" t="s">
        <v>2845</v>
      </c>
      <c r="F1570" s="64"/>
    </row>
    <row r="1571" customHeight="1" spans="1:6">
      <c r="A1571" s="57" t="str">
        <f t="shared" si="74"/>
        <v>224</v>
      </c>
      <c r="B1571" s="57" t="str">
        <f t="shared" si="72"/>
        <v>05</v>
      </c>
      <c r="C1571" s="57" t="str">
        <f t="shared" si="73"/>
        <v>01</v>
      </c>
      <c r="D1571" s="58" t="s">
        <v>2846</v>
      </c>
      <c r="E1571" s="55" t="s">
        <v>461</v>
      </c>
      <c r="F1571" s="61"/>
    </row>
    <row r="1572" customHeight="1" spans="1:6">
      <c r="A1572" s="57" t="str">
        <f t="shared" si="74"/>
        <v>224</v>
      </c>
      <c r="B1572" s="57" t="str">
        <f t="shared" si="72"/>
        <v>05</v>
      </c>
      <c r="C1572" s="57" t="str">
        <f t="shared" si="73"/>
        <v>02</v>
      </c>
      <c r="D1572" s="58" t="s">
        <v>2847</v>
      </c>
      <c r="E1572" s="55" t="s">
        <v>76</v>
      </c>
      <c r="F1572" s="61"/>
    </row>
    <row r="1573" customHeight="1" spans="1:6">
      <c r="A1573" s="57" t="str">
        <f t="shared" si="74"/>
        <v>224</v>
      </c>
      <c r="B1573" s="57" t="str">
        <f t="shared" si="72"/>
        <v>05</v>
      </c>
      <c r="C1573" s="57" t="str">
        <f t="shared" si="73"/>
        <v>03</v>
      </c>
      <c r="D1573" s="58" t="s">
        <v>2848</v>
      </c>
      <c r="E1573" s="55" t="s">
        <v>78</v>
      </c>
      <c r="F1573" s="61"/>
    </row>
    <row r="1574" customHeight="1" spans="1:6">
      <c r="A1574" s="57" t="str">
        <f t="shared" si="74"/>
        <v>224</v>
      </c>
      <c r="B1574" s="57" t="str">
        <f t="shared" si="72"/>
        <v>05</v>
      </c>
      <c r="C1574" s="57" t="str">
        <f t="shared" si="73"/>
        <v>04</v>
      </c>
      <c r="D1574" s="58" t="s">
        <v>2849</v>
      </c>
      <c r="E1574" s="55" t="s">
        <v>2850</v>
      </c>
      <c r="F1574" s="61"/>
    </row>
    <row r="1575" customHeight="1" spans="1:6">
      <c r="A1575" s="57" t="str">
        <f t="shared" si="74"/>
        <v>224</v>
      </c>
      <c r="B1575" s="57" t="str">
        <f t="shared" si="72"/>
        <v>05</v>
      </c>
      <c r="C1575" s="57" t="str">
        <f t="shared" si="73"/>
        <v>05</v>
      </c>
      <c r="D1575" s="58" t="s">
        <v>2851</v>
      </c>
      <c r="E1575" s="55" t="s">
        <v>2852</v>
      </c>
      <c r="F1575" s="61"/>
    </row>
    <row r="1576" customHeight="1" spans="1:6">
      <c r="A1576" s="57" t="str">
        <f t="shared" si="74"/>
        <v>224</v>
      </c>
      <c r="B1576" s="57" t="str">
        <f t="shared" si="72"/>
        <v>05</v>
      </c>
      <c r="C1576" s="57" t="str">
        <f t="shared" si="73"/>
        <v>06</v>
      </c>
      <c r="D1576" s="58" t="s">
        <v>2853</v>
      </c>
      <c r="E1576" s="55" t="s">
        <v>2854</v>
      </c>
      <c r="F1576" s="61"/>
    </row>
    <row r="1577" customHeight="1" spans="1:6">
      <c r="A1577" s="57" t="str">
        <f t="shared" si="74"/>
        <v>224</v>
      </c>
      <c r="B1577" s="57" t="str">
        <f t="shared" si="72"/>
        <v>05</v>
      </c>
      <c r="C1577" s="57" t="str">
        <f t="shared" si="73"/>
        <v>07</v>
      </c>
      <c r="D1577" s="58" t="s">
        <v>2855</v>
      </c>
      <c r="E1577" s="55" t="s">
        <v>2856</v>
      </c>
      <c r="F1577" s="61"/>
    </row>
    <row r="1578" customHeight="1" spans="1:6">
      <c r="A1578" s="57" t="str">
        <f t="shared" si="74"/>
        <v>224</v>
      </c>
      <c r="B1578" s="57" t="str">
        <f t="shared" si="72"/>
        <v>05</v>
      </c>
      <c r="C1578" s="57" t="str">
        <f t="shared" si="73"/>
        <v>08</v>
      </c>
      <c r="D1578" s="58" t="s">
        <v>2857</v>
      </c>
      <c r="E1578" s="55" t="s">
        <v>2858</v>
      </c>
      <c r="F1578" s="61"/>
    </row>
    <row r="1579" customHeight="1" spans="1:6">
      <c r="A1579" s="57" t="str">
        <f t="shared" si="74"/>
        <v>224</v>
      </c>
      <c r="B1579" s="57" t="str">
        <f t="shared" si="72"/>
        <v>05</v>
      </c>
      <c r="C1579" s="57" t="str">
        <f t="shared" si="73"/>
        <v>09</v>
      </c>
      <c r="D1579" s="58" t="s">
        <v>2859</v>
      </c>
      <c r="E1579" s="55" t="s">
        <v>2860</v>
      </c>
      <c r="F1579" s="61"/>
    </row>
    <row r="1580" customHeight="1" spans="1:6">
      <c r="A1580" s="57" t="str">
        <f t="shared" si="74"/>
        <v>224</v>
      </c>
      <c r="B1580" s="57" t="str">
        <f t="shared" si="72"/>
        <v>05</v>
      </c>
      <c r="C1580" s="57" t="str">
        <f t="shared" si="73"/>
        <v>10</v>
      </c>
      <c r="D1580" s="58" t="s">
        <v>2861</v>
      </c>
      <c r="E1580" s="55" t="s">
        <v>2862</v>
      </c>
      <c r="F1580" s="61"/>
    </row>
    <row r="1581" customHeight="1" spans="1:6">
      <c r="A1581" s="57" t="str">
        <f t="shared" si="74"/>
        <v>224</v>
      </c>
      <c r="B1581" s="57" t="str">
        <f t="shared" si="72"/>
        <v>05</v>
      </c>
      <c r="C1581" s="57" t="str">
        <f t="shared" si="73"/>
        <v>50</v>
      </c>
      <c r="D1581" s="58" t="s">
        <v>2863</v>
      </c>
      <c r="E1581" s="55" t="s">
        <v>2864</v>
      </c>
      <c r="F1581" s="61"/>
    </row>
    <row r="1582" customHeight="1" spans="1:6">
      <c r="A1582" s="57" t="str">
        <f t="shared" si="74"/>
        <v>224</v>
      </c>
      <c r="B1582" s="57" t="str">
        <f t="shared" si="72"/>
        <v>05</v>
      </c>
      <c r="C1582" s="57" t="str">
        <f t="shared" si="73"/>
        <v>99</v>
      </c>
      <c r="D1582" s="58" t="s">
        <v>2865</v>
      </c>
      <c r="E1582" s="55" t="s">
        <v>2866</v>
      </c>
      <c r="F1582" s="61"/>
    </row>
    <row r="1583" customHeight="1" spans="1:6">
      <c r="A1583" s="57" t="str">
        <f t="shared" si="74"/>
        <v>224</v>
      </c>
      <c r="B1583" s="57" t="str">
        <f t="shared" si="72"/>
        <v>06</v>
      </c>
      <c r="C1583" s="57" t="str">
        <f t="shared" si="73"/>
        <v/>
      </c>
      <c r="D1583" s="62" t="s">
        <v>2867</v>
      </c>
      <c r="E1583" s="63" t="s">
        <v>2868</v>
      </c>
      <c r="F1583" s="64"/>
    </row>
    <row r="1584" customHeight="1" spans="1:6">
      <c r="A1584" s="57" t="str">
        <f t="shared" si="74"/>
        <v>224</v>
      </c>
      <c r="B1584" s="57" t="str">
        <f t="shared" si="72"/>
        <v>06</v>
      </c>
      <c r="C1584" s="57" t="str">
        <f t="shared" si="73"/>
        <v>01</v>
      </c>
      <c r="D1584" s="58" t="s">
        <v>2869</v>
      </c>
      <c r="E1584" s="55" t="s">
        <v>2870</v>
      </c>
      <c r="F1584" s="61"/>
    </row>
    <row r="1585" customHeight="1" spans="1:6">
      <c r="A1585" s="57" t="str">
        <f t="shared" si="74"/>
        <v>224</v>
      </c>
      <c r="B1585" s="57" t="str">
        <f t="shared" si="72"/>
        <v>06</v>
      </c>
      <c r="C1585" s="57" t="str">
        <f t="shared" si="73"/>
        <v>02</v>
      </c>
      <c r="D1585" s="58" t="s">
        <v>2871</v>
      </c>
      <c r="E1585" s="55" t="s">
        <v>2872</v>
      </c>
      <c r="F1585" s="61"/>
    </row>
    <row r="1586" customHeight="1" spans="1:6">
      <c r="A1586" s="57" t="str">
        <f t="shared" si="74"/>
        <v>224</v>
      </c>
      <c r="B1586" s="57" t="str">
        <f t="shared" si="72"/>
        <v>06</v>
      </c>
      <c r="C1586" s="57" t="str">
        <f t="shared" si="73"/>
        <v>99</v>
      </c>
      <c r="D1586" s="58" t="s">
        <v>2873</v>
      </c>
      <c r="E1586" s="55" t="s">
        <v>2874</v>
      </c>
      <c r="F1586" s="61"/>
    </row>
    <row r="1587" customHeight="1" spans="1:6">
      <c r="A1587" s="57" t="str">
        <f t="shared" si="74"/>
        <v>224</v>
      </c>
      <c r="B1587" s="57" t="str">
        <f t="shared" si="72"/>
        <v>07</v>
      </c>
      <c r="C1587" s="57" t="str">
        <f t="shared" si="73"/>
        <v/>
      </c>
      <c r="D1587" s="62" t="s">
        <v>2875</v>
      </c>
      <c r="E1587" s="63" t="s">
        <v>2876</v>
      </c>
      <c r="F1587" s="64"/>
    </row>
    <row r="1588" customHeight="1" spans="1:6">
      <c r="A1588" s="57" t="str">
        <f t="shared" si="74"/>
        <v>224</v>
      </c>
      <c r="B1588" s="57" t="str">
        <f t="shared" si="72"/>
        <v>07</v>
      </c>
      <c r="C1588" s="57" t="str">
        <f t="shared" si="73"/>
        <v>01</v>
      </c>
      <c r="D1588" s="58" t="s">
        <v>2877</v>
      </c>
      <c r="E1588" s="55" t="s">
        <v>2878</v>
      </c>
      <c r="F1588" s="61"/>
    </row>
    <row r="1589" customHeight="1" spans="1:6">
      <c r="A1589" s="57" t="str">
        <f t="shared" si="74"/>
        <v>224</v>
      </c>
      <c r="B1589" s="57" t="str">
        <f t="shared" si="72"/>
        <v>07</v>
      </c>
      <c r="C1589" s="57" t="str">
        <f t="shared" si="73"/>
        <v>02</v>
      </c>
      <c r="D1589" s="58" t="s">
        <v>2879</v>
      </c>
      <c r="E1589" s="55" t="s">
        <v>2880</v>
      </c>
      <c r="F1589" s="61"/>
    </row>
    <row r="1590" customHeight="1" spans="1:6">
      <c r="A1590" s="57" t="str">
        <f t="shared" si="74"/>
        <v>224</v>
      </c>
      <c r="B1590" s="57" t="str">
        <f t="shared" si="72"/>
        <v>07</v>
      </c>
      <c r="C1590" s="57" t="str">
        <f t="shared" si="73"/>
        <v>03</v>
      </c>
      <c r="D1590" s="58" t="s">
        <v>2881</v>
      </c>
      <c r="E1590" s="55" t="s">
        <v>2882</v>
      </c>
      <c r="F1590" s="61"/>
    </row>
    <row r="1591" customHeight="1" spans="1:6">
      <c r="A1591" s="57" t="str">
        <f t="shared" si="74"/>
        <v>224</v>
      </c>
      <c r="B1591" s="57" t="str">
        <f t="shared" si="72"/>
        <v>07</v>
      </c>
      <c r="C1591" s="57" t="str">
        <f t="shared" si="73"/>
        <v>04</v>
      </c>
      <c r="D1591" s="58" t="s">
        <v>2883</v>
      </c>
      <c r="E1591" s="55" t="s">
        <v>2884</v>
      </c>
      <c r="F1591" s="61"/>
    </row>
    <row r="1592" customHeight="1" spans="1:6">
      <c r="A1592" s="57" t="str">
        <f t="shared" si="74"/>
        <v>224</v>
      </c>
      <c r="B1592" s="57" t="str">
        <f t="shared" si="72"/>
        <v>07</v>
      </c>
      <c r="C1592" s="57" t="str">
        <f t="shared" si="73"/>
        <v>99</v>
      </c>
      <c r="D1592" s="58" t="s">
        <v>2885</v>
      </c>
      <c r="E1592" s="55" t="s">
        <v>2886</v>
      </c>
      <c r="F1592" s="61"/>
    </row>
    <row r="1593" customHeight="1" spans="1:6">
      <c r="A1593" s="57" t="str">
        <f t="shared" si="74"/>
        <v>224</v>
      </c>
      <c r="B1593" s="57" t="str">
        <f t="shared" si="72"/>
        <v>99</v>
      </c>
      <c r="C1593" s="57" t="str">
        <f t="shared" si="73"/>
        <v/>
      </c>
      <c r="D1593" s="62" t="s">
        <v>2887</v>
      </c>
      <c r="E1593" s="63" t="s">
        <v>2888</v>
      </c>
      <c r="F1593" s="64"/>
    </row>
    <row r="1594" customHeight="1" spans="1:6">
      <c r="A1594" s="57" t="str">
        <f t="shared" si="74"/>
        <v>227</v>
      </c>
      <c r="B1594" s="57" t="str">
        <f t="shared" si="72"/>
        <v/>
      </c>
      <c r="C1594" s="57" t="str">
        <f t="shared" si="73"/>
        <v/>
      </c>
      <c r="D1594" s="58" t="s">
        <v>2889</v>
      </c>
      <c r="E1594" s="55" t="s">
        <v>2890</v>
      </c>
      <c r="F1594" s="56">
        <v>4600</v>
      </c>
    </row>
    <row r="1595" customHeight="1" spans="1:6">
      <c r="A1595" s="57" t="str">
        <f t="shared" si="74"/>
        <v>229</v>
      </c>
      <c r="B1595" s="57" t="str">
        <f t="shared" si="72"/>
        <v/>
      </c>
      <c r="C1595" s="57" t="str">
        <f t="shared" si="73"/>
        <v/>
      </c>
      <c r="D1595" s="58" t="s">
        <v>2891</v>
      </c>
      <c r="E1595" s="55" t="s">
        <v>514</v>
      </c>
      <c r="F1595" s="56">
        <v>71299.07</v>
      </c>
    </row>
    <row r="1596" customHeight="1" spans="1:6">
      <c r="A1596" s="57" t="str">
        <f t="shared" si="74"/>
        <v>229</v>
      </c>
      <c r="B1596" s="57" t="str">
        <f t="shared" si="72"/>
        <v>02</v>
      </c>
      <c r="C1596" s="57" t="str">
        <f t="shared" si="73"/>
        <v/>
      </c>
      <c r="D1596" s="62" t="s">
        <v>2892</v>
      </c>
      <c r="E1596" s="63" t="s">
        <v>2893</v>
      </c>
      <c r="F1596" s="64"/>
    </row>
    <row r="1597" customHeight="1" spans="1:6">
      <c r="A1597" s="57" t="str">
        <f t="shared" si="74"/>
        <v>229</v>
      </c>
      <c r="B1597" s="57" t="str">
        <f t="shared" si="72"/>
        <v>04</v>
      </c>
      <c r="C1597" s="57" t="str">
        <f t="shared" si="73"/>
        <v/>
      </c>
      <c r="D1597" s="62" t="s">
        <v>2894</v>
      </c>
      <c r="E1597" s="63" t="s">
        <v>2895</v>
      </c>
      <c r="F1597" s="64"/>
    </row>
    <row r="1598" customHeight="1" spans="1:6">
      <c r="A1598" s="57" t="str">
        <f t="shared" si="74"/>
        <v>229</v>
      </c>
      <c r="B1598" s="57" t="str">
        <f t="shared" si="72"/>
        <v>04</v>
      </c>
      <c r="C1598" s="57" t="str">
        <f t="shared" si="73"/>
        <v>01</v>
      </c>
      <c r="D1598" s="58" t="s">
        <v>2896</v>
      </c>
      <c r="E1598" s="55" t="s">
        <v>2897</v>
      </c>
      <c r="F1598" s="61"/>
    </row>
    <row r="1599" customHeight="1" spans="1:6">
      <c r="A1599" s="57" t="str">
        <f t="shared" si="74"/>
        <v>229</v>
      </c>
      <c r="B1599" s="57" t="str">
        <f t="shared" si="72"/>
        <v>04</v>
      </c>
      <c r="C1599" s="57" t="str">
        <f t="shared" si="73"/>
        <v>02</v>
      </c>
      <c r="D1599" s="58" t="s">
        <v>2898</v>
      </c>
      <c r="E1599" s="55" t="s">
        <v>2899</v>
      </c>
      <c r="F1599" s="61"/>
    </row>
    <row r="1600" customHeight="1" spans="1:6">
      <c r="A1600" s="57" t="str">
        <f t="shared" si="74"/>
        <v>229</v>
      </c>
      <c r="B1600" s="57" t="str">
        <f t="shared" si="72"/>
        <v>04</v>
      </c>
      <c r="C1600" s="57" t="str">
        <f t="shared" si="73"/>
        <v>03</v>
      </c>
      <c r="D1600" s="58" t="s">
        <v>2900</v>
      </c>
      <c r="E1600" s="55" t="s">
        <v>2901</v>
      </c>
      <c r="F1600" s="61"/>
    </row>
    <row r="1601" customHeight="1" spans="1:6">
      <c r="A1601" s="57" t="str">
        <f t="shared" si="74"/>
        <v>229</v>
      </c>
      <c r="B1601" s="57" t="str">
        <f t="shared" si="72"/>
        <v>08</v>
      </c>
      <c r="C1601" s="57" t="str">
        <f t="shared" si="73"/>
        <v/>
      </c>
      <c r="D1601" s="62" t="s">
        <v>2902</v>
      </c>
      <c r="E1601" s="63" t="s">
        <v>2903</v>
      </c>
      <c r="F1601" s="64"/>
    </row>
    <row r="1602" customHeight="1" spans="1:6">
      <c r="A1602" s="57" t="str">
        <f t="shared" si="74"/>
        <v>229</v>
      </c>
      <c r="B1602" s="57" t="str">
        <f t="shared" si="72"/>
        <v>08</v>
      </c>
      <c r="C1602" s="57" t="str">
        <f t="shared" si="73"/>
        <v>02</v>
      </c>
      <c r="D1602" s="58" t="s">
        <v>2904</v>
      </c>
      <c r="E1602" s="55" t="s">
        <v>2905</v>
      </c>
      <c r="F1602" s="61"/>
    </row>
    <row r="1603" customHeight="1" spans="1:6">
      <c r="A1603" s="57" t="str">
        <f t="shared" si="74"/>
        <v>229</v>
      </c>
      <c r="B1603" s="57" t="str">
        <f t="shared" si="72"/>
        <v>08</v>
      </c>
      <c r="C1603" s="57" t="str">
        <f t="shared" si="73"/>
        <v>03</v>
      </c>
      <c r="D1603" s="58" t="s">
        <v>2906</v>
      </c>
      <c r="E1603" s="55" t="s">
        <v>2907</v>
      </c>
      <c r="F1603" s="61"/>
    </row>
    <row r="1604" customHeight="1" spans="1:6">
      <c r="A1604" s="57" t="str">
        <f t="shared" si="74"/>
        <v>229</v>
      </c>
      <c r="B1604" s="57" t="str">
        <f t="shared" si="72"/>
        <v>08</v>
      </c>
      <c r="C1604" s="57" t="str">
        <f t="shared" si="73"/>
        <v>04</v>
      </c>
      <c r="D1604" s="58" t="s">
        <v>2908</v>
      </c>
      <c r="E1604" s="55" t="s">
        <v>2909</v>
      </c>
      <c r="F1604" s="61"/>
    </row>
    <row r="1605" customHeight="1" spans="1:6">
      <c r="A1605" s="57" t="str">
        <f t="shared" si="74"/>
        <v>229</v>
      </c>
      <c r="B1605" s="57" t="str">
        <f t="shared" si="72"/>
        <v>08</v>
      </c>
      <c r="C1605" s="57" t="str">
        <f t="shared" si="73"/>
        <v>05</v>
      </c>
      <c r="D1605" s="58" t="s">
        <v>2910</v>
      </c>
      <c r="E1605" s="55" t="s">
        <v>2911</v>
      </c>
      <c r="F1605" s="61"/>
    </row>
    <row r="1606" customHeight="1" spans="1:6">
      <c r="A1606" s="57" t="str">
        <f t="shared" si="74"/>
        <v>229</v>
      </c>
      <c r="B1606" s="57" t="str">
        <f t="shared" si="72"/>
        <v>08</v>
      </c>
      <c r="C1606" s="57" t="str">
        <f t="shared" si="73"/>
        <v>06</v>
      </c>
      <c r="D1606" s="58" t="s">
        <v>2912</v>
      </c>
      <c r="E1606" s="55" t="s">
        <v>2913</v>
      </c>
      <c r="F1606" s="61"/>
    </row>
    <row r="1607" customHeight="1" spans="1:6">
      <c r="A1607" s="57" t="str">
        <f t="shared" si="74"/>
        <v>229</v>
      </c>
      <c r="B1607" s="57" t="str">
        <f t="shared" si="72"/>
        <v>08</v>
      </c>
      <c r="C1607" s="57" t="str">
        <f t="shared" si="73"/>
        <v>07</v>
      </c>
      <c r="D1607" s="58" t="s">
        <v>2914</v>
      </c>
      <c r="E1607" s="55" t="s">
        <v>2915</v>
      </c>
      <c r="F1607" s="61"/>
    </row>
    <row r="1608" customHeight="1" spans="1:6">
      <c r="A1608" s="57" t="str">
        <f t="shared" si="74"/>
        <v>229</v>
      </c>
      <c r="B1608" s="57" t="str">
        <f t="shared" ref="B1608:B1671" si="75">MID(D1608,4,2)</f>
        <v>08</v>
      </c>
      <c r="C1608" s="57" t="str">
        <f t="shared" ref="C1608:C1671" si="76">MID(D1608,6,2)</f>
        <v>08</v>
      </c>
      <c r="D1608" s="58" t="s">
        <v>2916</v>
      </c>
      <c r="E1608" s="55" t="s">
        <v>2917</v>
      </c>
      <c r="F1608" s="61"/>
    </row>
    <row r="1609" customHeight="1" spans="1:6">
      <c r="A1609" s="57" t="str">
        <f t="shared" si="74"/>
        <v>229</v>
      </c>
      <c r="B1609" s="57" t="str">
        <f t="shared" si="75"/>
        <v>08</v>
      </c>
      <c r="C1609" s="57" t="str">
        <f t="shared" si="76"/>
        <v>99</v>
      </c>
      <c r="D1609" s="58" t="s">
        <v>2918</v>
      </c>
      <c r="E1609" s="55" t="s">
        <v>2919</v>
      </c>
      <c r="F1609" s="61"/>
    </row>
    <row r="1610" customHeight="1" spans="1:6">
      <c r="A1610" s="57" t="str">
        <f t="shared" ref="A1610:A1673" si="77">MID(D1610,1,3)</f>
        <v>229</v>
      </c>
      <c r="B1610" s="57" t="str">
        <f t="shared" si="75"/>
        <v>60</v>
      </c>
      <c r="C1610" s="57" t="str">
        <f t="shared" si="76"/>
        <v/>
      </c>
      <c r="D1610" s="62" t="s">
        <v>2920</v>
      </c>
      <c r="E1610" s="63" t="s">
        <v>2921</v>
      </c>
      <c r="F1610" s="64"/>
    </row>
    <row r="1611" customHeight="1" spans="1:6">
      <c r="A1611" s="57" t="str">
        <f t="shared" si="77"/>
        <v>229</v>
      </c>
      <c r="B1611" s="57" t="str">
        <f t="shared" si="75"/>
        <v>60</v>
      </c>
      <c r="C1611" s="57" t="str">
        <f t="shared" si="76"/>
        <v>01</v>
      </c>
      <c r="D1611" s="58" t="s">
        <v>2922</v>
      </c>
      <c r="E1611" s="55" t="s">
        <v>2923</v>
      </c>
      <c r="F1611" s="61"/>
    </row>
    <row r="1612" customHeight="1" spans="1:6">
      <c r="A1612" s="57" t="str">
        <f t="shared" si="77"/>
        <v>229</v>
      </c>
      <c r="B1612" s="57" t="str">
        <f t="shared" si="75"/>
        <v>60</v>
      </c>
      <c r="C1612" s="57" t="str">
        <f t="shared" si="76"/>
        <v>02</v>
      </c>
      <c r="D1612" s="58" t="s">
        <v>2924</v>
      </c>
      <c r="E1612" s="55" t="s">
        <v>2925</v>
      </c>
      <c r="F1612" s="61"/>
    </row>
    <row r="1613" customHeight="1" spans="1:6">
      <c r="A1613" s="57" t="str">
        <f t="shared" si="77"/>
        <v>229</v>
      </c>
      <c r="B1613" s="57" t="str">
        <f t="shared" si="75"/>
        <v>60</v>
      </c>
      <c r="C1613" s="57" t="str">
        <f t="shared" si="76"/>
        <v>03</v>
      </c>
      <c r="D1613" s="58" t="s">
        <v>2926</v>
      </c>
      <c r="E1613" s="55" t="s">
        <v>2927</v>
      </c>
      <c r="F1613" s="61"/>
    </row>
    <row r="1614" customHeight="1" spans="1:6">
      <c r="A1614" s="57" t="str">
        <f t="shared" si="77"/>
        <v>229</v>
      </c>
      <c r="B1614" s="57" t="str">
        <f t="shared" si="75"/>
        <v>60</v>
      </c>
      <c r="C1614" s="57" t="str">
        <f t="shared" si="76"/>
        <v>04</v>
      </c>
      <c r="D1614" s="58" t="s">
        <v>2928</v>
      </c>
      <c r="E1614" s="55" t="s">
        <v>2929</v>
      </c>
      <c r="F1614" s="61"/>
    </row>
    <row r="1615" customHeight="1" spans="1:6">
      <c r="A1615" s="57" t="str">
        <f t="shared" si="77"/>
        <v>229</v>
      </c>
      <c r="B1615" s="57" t="str">
        <f t="shared" si="75"/>
        <v>60</v>
      </c>
      <c r="C1615" s="57" t="str">
        <f t="shared" si="76"/>
        <v>05</v>
      </c>
      <c r="D1615" s="58" t="s">
        <v>2930</v>
      </c>
      <c r="E1615" s="55" t="s">
        <v>2931</v>
      </c>
      <c r="F1615" s="61"/>
    </row>
    <row r="1616" customHeight="1" spans="1:6">
      <c r="A1616" s="57" t="str">
        <f t="shared" si="77"/>
        <v>229</v>
      </c>
      <c r="B1616" s="57" t="str">
        <f t="shared" si="75"/>
        <v>60</v>
      </c>
      <c r="C1616" s="57" t="str">
        <f t="shared" si="76"/>
        <v>06</v>
      </c>
      <c r="D1616" s="58" t="s">
        <v>2932</v>
      </c>
      <c r="E1616" s="55" t="s">
        <v>2933</v>
      </c>
      <c r="F1616" s="61"/>
    </row>
    <row r="1617" customHeight="1" spans="1:6">
      <c r="A1617" s="57" t="str">
        <f t="shared" si="77"/>
        <v>229</v>
      </c>
      <c r="B1617" s="57" t="str">
        <f t="shared" si="75"/>
        <v>60</v>
      </c>
      <c r="C1617" s="57" t="str">
        <f t="shared" si="76"/>
        <v>10</v>
      </c>
      <c r="D1617" s="58" t="s">
        <v>2934</v>
      </c>
      <c r="E1617" s="55" t="s">
        <v>2935</v>
      </c>
      <c r="F1617" s="61"/>
    </row>
    <row r="1618" customHeight="1" spans="1:6">
      <c r="A1618" s="57" t="str">
        <f t="shared" si="77"/>
        <v>229</v>
      </c>
      <c r="B1618" s="57" t="str">
        <f t="shared" si="75"/>
        <v>60</v>
      </c>
      <c r="C1618" s="57" t="str">
        <f t="shared" si="76"/>
        <v>11</v>
      </c>
      <c r="D1618" s="58" t="s">
        <v>2936</v>
      </c>
      <c r="E1618" s="55" t="s">
        <v>2937</v>
      </c>
      <c r="F1618" s="61"/>
    </row>
    <row r="1619" customHeight="1" spans="1:6">
      <c r="A1619" s="57" t="str">
        <f t="shared" si="77"/>
        <v>229</v>
      </c>
      <c r="B1619" s="57" t="str">
        <f t="shared" si="75"/>
        <v>60</v>
      </c>
      <c r="C1619" s="57" t="str">
        <f t="shared" si="76"/>
        <v>12</v>
      </c>
      <c r="D1619" s="58" t="s">
        <v>2938</v>
      </c>
      <c r="E1619" s="55" t="s">
        <v>2939</v>
      </c>
      <c r="F1619" s="61"/>
    </row>
    <row r="1620" customHeight="1" spans="1:6">
      <c r="A1620" s="57" t="str">
        <f t="shared" si="77"/>
        <v>229</v>
      </c>
      <c r="B1620" s="57" t="str">
        <f t="shared" si="75"/>
        <v>60</v>
      </c>
      <c r="C1620" s="57" t="str">
        <f t="shared" si="76"/>
        <v>13</v>
      </c>
      <c r="D1620" s="58" t="s">
        <v>2940</v>
      </c>
      <c r="E1620" s="55" t="s">
        <v>2941</v>
      </c>
      <c r="F1620" s="61"/>
    </row>
    <row r="1621" customHeight="1" spans="1:6">
      <c r="A1621" s="57" t="str">
        <f t="shared" si="77"/>
        <v>229</v>
      </c>
      <c r="B1621" s="57" t="str">
        <f t="shared" si="75"/>
        <v>60</v>
      </c>
      <c r="C1621" s="57" t="str">
        <f t="shared" si="76"/>
        <v>99</v>
      </c>
      <c r="D1621" s="58" t="s">
        <v>2942</v>
      </c>
      <c r="E1621" s="55" t="s">
        <v>2943</v>
      </c>
      <c r="F1621" s="61"/>
    </row>
    <row r="1622" customHeight="1" spans="1:6">
      <c r="A1622" s="57" t="str">
        <f t="shared" si="77"/>
        <v>229</v>
      </c>
      <c r="B1622" s="57" t="str">
        <f t="shared" si="75"/>
        <v>99</v>
      </c>
      <c r="C1622" s="57" t="str">
        <f t="shared" si="76"/>
        <v/>
      </c>
      <c r="D1622" s="58" t="s">
        <v>2944</v>
      </c>
      <c r="E1622" s="55" t="s">
        <v>2491</v>
      </c>
      <c r="F1622" s="56">
        <v>71299.07</v>
      </c>
    </row>
    <row r="1623" customHeight="1" spans="1:6">
      <c r="A1623" s="57" t="str">
        <f t="shared" si="77"/>
        <v>229</v>
      </c>
      <c r="B1623" s="57" t="str">
        <f t="shared" si="75"/>
        <v>99</v>
      </c>
      <c r="C1623" s="57" t="str">
        <f t="shared" si="76"/>
        <v>99</v>
      </c>
      <c r="D1623" s="66">
        <v>2299999</v>
      </c>
      <c r="E1623" s="55" t="s">
        <v>2945</v>
      </c>
      <c r="F1623" s="56">
        <v>71299.07</v>
      </c>
    </row>
    <row r="1624" customHeight="1" spans="1:6">
      <c r="A1624" s="57" t="str">
        <f t="shared" si="77"/>
        <v>230</v>
      </c>
      <c r="B1624" s="57" t="str">
        <f t="shared" si="75"/>
        <v/>
      </c>
      <c r="C1624" s="57" t="str">
        <f t="shared" si="76"/>
        <v/>
      </c>
      <c r="D1624" s="58" t="s">
        <v>2946</v>
      </c>
      <c r="E1624" s="55" t="s">
        <v>2947</v>
      </c>
      <c r="F1624" s="56">
        <v>6772</v>
      </c>
    </row>
    <row r="1625" customHeight="1" spans="1:6">
      <c r="A1625" s="57" t="str">
        <f t="shared" si="77"/>
        <v>230</v>
      </c>
      <c r="B1625" s="57" t="str">
        <f t="shared" si="75"/>
        <v>01</v>
      </c>
      <c r="C1625" s="57" t="str">
        <f t="shared" si="76"/>
        <v/>
      </c>
      <c r="D1625" s="62" t="s">
        <v>2948</v>
      </c>
      <c r="E1625" s="63" t="s">
        <v>2949</v>
      </c>
      <c r="F1625" s="64"/>
    </row>
    <row r="1626" customHeight="1" spans="1:6">
      <c r="A1626" s="57" t="str">
        <f t="shared" si="77"/>
        <v>230</v>
      </c>
      <c r="B1626" s="57" t="str">
        <f t="shared" si="75"/>
        <v>01</v>
      </c>
      <c r="C1626" s="57" t="str">
        <f t="shared" si="76"/>
        <v>02</v>
      </c>
      <c r="D1626" s="72" t="s">
        <v>2950</v>
      </c>
      <c r="E1626" s="73" t="s">
        <v>2951</v>
      </c>
      <c r="F1626" s="74"/>
    </row>
    <row r="1627" customHeight="1" spans="1:6">
      <c r="A1627" s="57" t="str">
        <f t="shared" si="77"/>
        <v>230</v>
      </c>
      <c r="B1627" s="57" t="str">
        <f t="shared" si="75"/>
        <v>01</v>
      </c>
      <c r="C1627" s="57" t="str">
        <f t="shared" si="76"/>
        <v>03</v>
      </c>
      <c r="D1627" s="72" t="s">
        <v>2952</v>
      </c>
      <c r="E1627" s="73" t="s">
        <v>2953</v>
      </c>
      <c r="F1627" s="74"/>
    </row>
    <row r="1628" customHeight="1" spans="1:6">
      <c r="A1628" s="57" t="str">
        <f t="shared" si="77"/>
        <v>230</v>
      </c>
      <c r="B1628" s="57" t="str">
        <f t="shared" si="75"/>
        <v>01</v>
      </c>
      <c r="C1628" s="57" t="str">
        <f t="shared" si="76"/>
        <v>04</v>
      </c>
      <c r="D1628" s="72" t="s">
        <v>2954</v>
      </c>
      <c r="E1628" s="73" t="s">
        <v>2955</v>
      </c>
      <c r="F1628" s="74"/>
    </row>
    <row r="1629" customHeight="1" spans="1:6">
      <c r="A1629" s="57" t="str">
        <f t="shared" si="77"/>
        <v>230</v>
      </c>
      <c r="B1629" s="57" t="str">
        <f t="shared" si="75"/>
        <v>01</v>
      </c>
      <c r="C1629" s="57" t="str">
        <f t="shared" si="76"/>
        <v>05</v>
      </c>
      <c r="D1629" s="72" t="s">
        <v>2956</v>
      </c>
      <c r="E1629" s="73" t="s">
        <v>2957</v>
      </c>
      <c r="F1629" s="74"/>
    </row>
    <row r="1630" customHeight="1" spans="1:6">
      <c r="A1630" s="57" t="str">
        <f t="shared" si="77"/>
        <v>230</v>
      </c>
      <c r="B1630" s="57" t="str">
        <f t="shared" si="75"/>
        <v>01</v>
      </c>
      <c r="C1630" s="57" t="str">
        <f t="shared" si="76"/>
        <v>06</v>
      </c>
      <c r="D1630" s="72" t="s">
        <v>2958</v>
      </c>
      <c r="E1630" s="73" t="s">
        <v>2959</v>
      </c>
      <c r="F1630" s="74"/>
    </row>
    <row r="1631" customHeight="1" spans="1:6">
      <c r="A1631" s="57" t="str">
        <f t="shared" si="77"/>
        <v>230</v>
      </c>
      <c r="B1631" s="57" t="str">
        <f t="shared" si="75"/>
        <v>01</v>
      </c>
      <c r="C1631" s="57" t="str">
        <f t="shared" si="76"/>
        <v>99</v>
      </c>
      <c r="D1631" s="72" t="s">
        <v>2960</v>
      </c>
      <c r="E1631" s="73" t="s">
        <v>2961</v>
      </c>
      <c r="F1631" s="74"/>
    </row>
    <row r="1632" customHeight="1" spans="1:6">
      <c r="A1632" s="57" t="str">
        <f t="shared" si="77"/>
        <v>230</v>
      </c>
      <c r="B1632" s="57" t="str">
        <f t="shared" si="75"/>
        <v>02</v>
      </c>
      <c r="C1632" s="57" t="str">
        <f t="shared" si="76"/>
        <v/>
      </c>
      <c r="D1632" s="75" t="s">
        <v>2962</v>
      </c>
      <c r="E1632" s="76" t="s">
        <v>2963</v>
      </c>
      <c r="F1632" s="77"/>
    </row>
    <row r="1633" customHeight="1" spans="1:6">
      <c r="A1633" s="57" t="str">
        <f t="shared" si="77"/>
        <v>230</v>
      </c>
      <c r="B1633" s="57" t="str">
        <f t="shared" si="75"/>
        <v>02</v>
      </c>
      <c r="C1633" s="57" t="str">
        <f t="shared" si="76"/>
        <v>01</v>
      </c>
      <c r="D1633" s="72" t="s">
        <v>2964</v>
      </c>
      <c r="E1633" s="73" t="s">
        <v>2965</v>
      </c>
      <c r="F1633" s="74"/>
    </row>
    <row r="1634" customHeight="1" spans="1:6">
      <c r="A1634" s="57" t="str">
        <f t="shared" si="77"/>
        <v>230</v>
      </c>
      <c r="B1634" s="57" t="str">
        <f t="shared" si="75"/>
        <v>02</v>
      </c>
      <c r="C1634" s="57" t="str">
        <f t="shared" si="76"/>
        <v>02</v>
      </c>
      <c r="D1634" s="72" t="s">
        <v>2966</v>
      </c>
      <c r="E1634" s="73" t="s">
        <v>2967</v>
      </c>
      <c r="F1634" s="74"/>
    </row>
    <row r="1635" customHeight="1" spans="1:6">
      <c r="A1635" s="57" t="str">
        <f t="shared" si="77"/>
        <v>230</v>
      </c>
      <c r="B1635" s="57" t="str">
        <f t="shared" si="75"/>
        <v>02</v>
      </c>
      <c r="C1635" s="57" t="str">
        <f t="shared" si="76"/>
        <v>07</v>
      </c>
      <c r="D1635" s="72" t="s">
        <v>2968</v>
      </c>
      <c r="E1635" s="73" t="s">
        <v>2969</v>
      </c>
      <c r="F1635" s="74"/>
    </row>
    <row r="1636" customHeight="1" spans="1:6">
      <c r="A1636" s="57" t="str">
        <f t="shared" si="77"/>
        <v>230</v>
      </c>
      <c r="B1636" s="57" t="str">
        <f t="shared" si="75"/>
        <v>02</v>
      </c>
      <c r="C1636" s="57" t="str">
        <f t="shared" si="76"/>
        <v>08</v>
      </c>
      <c r="D1636" s="72" t="s">
        <v>2970</v>
      </c>
      <c r="E1636" s="73" t="s">
        <v>2971</v>
      </c>
      <c r="F1636" s="74"/>
    </row>
    <row r="1637" customHeight="1" spans="1:6">
      <c r="A1637" s="57" t="str">
        <f t="shared" si="77"/>
        <v>230</v>
      </c>
      <c r="B1637" s="57" t="str">
        <f t="shared" si="75"/>
        <v>02</v>
      </c>
      <c r="C1637" s="57" t="str">
        <f t="shared" si="76"/>
        <v>12</v>
      </c>
      <c r="D1637" s="72" t="s">
        <v>2972</v>
      </c>
      <c r="E1637" s="73" t="s">
        <v>2973</v>
      </c>
      <c r="F1637" s="74"/>
    </row>
    <row r="1638" customHeight="1" spans="1:6">
      <c r="A1638" s="57" t="str">
        <f t="shared" si="77"/>
        <v>230</v>
      </c>
      <c r="B1638" s="57" t="str">
        <f t="shared" si="75"/>
        <v>02</v>
      </c>
      <c r="C1638" s="57" t="str">
        <f t="shared" si="76"/>
        <v>14</v>
      </c>
      <c r="D1638" s="72" t="s">
        <v>2974</v>
      </c>
      <c r="E1638" s="73" t="s">
        <v>2975</v>
      </c>
      <c r="F1638" s="74"/>
    </row>
    <row r="1639" customHeight="1" spans="1:6">
      <c r="A1639" s="57" t="str">
        <f t="shared" si="77"/>
        <v>230</v>
      </c>
      <c r="B1639" s="57" t="str">
        <f t="shared" si="75"/>
        <v>02</v>
      </c>
      <c r="C1639" s="57" t="str">
        <f t="shared" si="76"/>
        <v>15</v>
      </c>
      <c r="D1639" s="72" t="s">
        <v>2976</v>
      </c>
      <c r="E1639" s="73" t="s">
        <v>2977</v>
      </c>
      <c r="F1639" s="74"/>
    </row>
    <row r="1640" customHeight="1" spans="1:6">
      <c r="A1640" s="57" t="str">
        <f t="shared" si="77"/>
        <v>230</v>
      </c>
      <c r="B1640" s="57" t="str">
        <f t="shared" si="75"/>
        <v>02</v>
      </c>
      <c r="C1640" s="57" t="str">
        <f t="shared" si="76"/>
        <v>20</v>
      </c>
      <c r="D1640" s="72" t="s">
        <v>2978</v>
      </c>
      <c r="E1640" s="73" t="s">
        <v>2979</v>
      </c>
      <c r="F1640" s="74"/>
    </row>
    <row r="1641" customHeight="1" spans="1:6">
      <c r="A1641" s="57" t="str">
        <f t="shared" si="77"/>
        <v>230</v>
      </c>
      <c r="B1641" s="57" t="str">
        <f t="shared" si="75"/>
        <v>02</v>
      </c>
      <c r="C1641" s="57" t="str">
        <f t="shared" si="76"/>
        <v>21</v>
      </c>
      <c r="D1641" s="72" t="s">
        <v>2980</v>
      </c>
      <c r="E1641" s="73" t="s">
        <v>2981</v>
      </c>
      <c r="F1641" s="74"/>
    </row>
    <row r="1642" customHeight="1" spans="1:6">
      <c r="A1642" s="57" t="str">
        <f t="shared" si="77"/>
        <v>230</v>
      </c>
      <c r="B1642" s="57" t="str">
        <f t="shared" si="75"/>
        <v>02</v>
      </c>
      <c r="C1642" s="57" t="str">
        <f t="shared" si="76"/>
        <v>22</v>
      </c>
      <c r="D1642" s="72" t="s">
        <v>2982</v>
      </c>
      <c r="E1642" s="73" t="s">
        <v>2983</v>
      </c>
      <c r="F1642" s="74"/>
    </row>
    <row r="1643" customHeight="1" spans="1:6">
      <c r="A1643" s="57" t="str">
        <f t="shared" si="77"/>
        <v>230</v>
      </c>
      <c r="B1643" s="57" t="str">
        <f t="shared" si="75"/>
        <v>02</v>
      </c>
      <c r="C1643" s="57" t="str">
        <f t="shared" si="76"/>
        <v>23</v>
      </c>
      <c r="D1643" s="72" t="s">
        <v>2984</v>
      </c>
      <c r="E1643" s="73" t="s">
        <v>2985</v>
      </c>
      <c r="F1643" s="74"/>
    </row>
    <row r="1644" customHeight="1" spans="1:6">
      <c r="A1644" s="57" t="str">
        <f t="shared" si="77"/>
        <v>230</v>
      </c>
      <c r="B1644" s="57" t="str">
        <f t="shared" si="75"/>
        <v>02</v>
      </c>
      <c r="C1644" s="57" t="str">
        <f t="shared" si="76"/>
        <v>24</v>
      </c>
      <c r="D1644" s="72" t="s">
        <v>2986</v>
      </c>
      <c r="E1644" s="73" t="s">
        <v>2987</v>
      </c>
      <c r="F1644" s="74"/>
    </row>
    <row r="1645" customHeight="1" spans="1:6">
      <c r="A1645" s="57" t="str">
        <f t="shared" si="77"/>
        <v>230</v>
      </c>
      <c r="B1645" s="57" t="str">
        <f t="shared" si="75"/>
        <v>02</v>
      </c>
      <c r="C1645" s="57" t="str">
        <f t="shared" si="76"/>
        <v>25</v>
      </c>
      <c r="D1645" s="72" t="s">
        <v>2988</v>
      </c>
      <c r="E1645" s="73" t="s">
        <v>2989</v>
      </c>
      <c r="F1645" s="74"/>
    </row>
    <row r="1646" customHeight="1" spans="1:6">
      <c r="A1646" s="57" t="str">
        <f t="shared" si="77"/>
        <v>230</v>
      </c>
      <c r="B1646" s="57" t="str">
        <f t="shared" si="75"/>
        <v>02</v>
      </c>
      <c r="C1646" s="57" t="str">
        <f t="shared" si="76"/>
        <v>26</v>
      </c>
      <c r="D1646" s="72" t="s">
        <v>2990</v>
      </c>
      <c r="E1646" s="73" t="s">
        <v>2991</v>
      </c>
      <c r="F1646" s="74"/>
    </row>
    <row r="1647" customHeight="1" spans="1:6">
      <c r="A1647" s="57" t="str">
        <f t="shared" si="77"/>
        <v>230</v>
      </c>
      <c r="B1647" s="57" t="str">
        <f t="shared" si="75"/>
        <v>02</v>
      </c>
      <c r="C1647" s="57" t="str">
        <f t="shared" si="76"/>
        <v>27</v>
      </c>
      <c r="D1647" s="72" t="s">
        <v>2992</v>
      </c>
      <c r="E1647" s="73" t="s">
        <v>2993</v>
      </c>
      <c r="F1647" s="74"/>
    </row>
    <row r="1648" customHeight="1" spans="1:6">
      <c r="A1648" s="57" t="str">
        <f t="shared" si="77"/>
        <v>230</v>
      </c>
      <c r="B1648" s="57" t="str">
        <f t="shared" si="75"/>
        <v>02</v>
      </c>
      <c r="C1648" s="57" t="str">
        <f t="shared" si="76"/>
        <v>28</v>
      </c>
      <c r="D1648" s="72" t="s">
        <v>2994</v>
      </c>
      <c r="E1648" s="73" t="s">
        <v>2995</v>
      </c>
      <c r="F1648" s="74"/>
    </row>
    <row r="1649" customHeight="1" spans="1:6">
      <c r="A1649" s="57" t="str">
        <f t="shared" si="77"/>
        <v>230</v>
      </c>
      <c r="B1649" s="57" t="str">
        <f t="shared" si="75"/>
        <v>02</v>
      </c>
      <c r="C1649" s="57" t="str">
        <f t="shared" si="76"/>
        <v>29</v>
      </c>
      <c r="D1649" s="72" t="s">
        <v>2996</v>
      </c>
      <c r="E1649" s="73" t="s">
        <v>2997</v>
      </c>
      <c r="F1649" s="74"/>
    </row>
    <row r="1650" customHeight="1" spans="1:6">
      <c r="A1650" s="57" t="str">
        <f t="shared" si="77"/>
        <v>230</v>
      </c>
      <c r="B1650" s="57" t="str">
        <f t="shared" si="75"/>
        <v>02</v>
      </c>
      <c r="C1650" s="57" t="str">
        <f t="shared" si="76"/>
        <v>30</v>
      </c>
      <c r="D1650" s="72" t="s">
        <v>2998</v>
      </c>
      <c r="E1650" s="73" t="s">
        <v>2999</v>
      </c>
      <c r="F1650" s="74"/>
    </row>
    <row r="1651" customHeight="1" spans="1:6">
      <c r="A1651" s="57" t="str">
        <f t="shared" si="77"/>
        <v>230</v>
      </c>
      <c r="B1651" s="57" t="str">
        <f t="shared" si="75"/>
        <v>02</v>
      </c>
      <c r="C1651" s="57" t="str">
        <f t="shared" si="76"/>
        <v>31</v>
      </c>
      <c r="D1651" s="72" t="s">
        <v>3000</v>
      </c>
      <c r="E1651" s="73" t="s">
        <v>3001</v>
      </c>
      <c r="F1651" s="74"/>
    </row>
    <row r="1652" customHeight="1" spans="1:6">
      <c r="A1652" s="57" t="str">
        <f t="shared" si="77"/>
        <v>230</v>
      </c>
      <c r="B1652" s="57" t="str">
        <f t="shared" si="75"/>
        <v>02</v>
      </c>
      <c r="C1652" s="57" t="str">
        <f t="shared" si="76"/>
        <v>41</v>
      </c>
      <c r="D1652" s="72" t="s">
        <v>3002</v>
      </c>
      <c r="E1652" s="73" t="s">
        <v>3003</v>
      </c>
      <c r="F1652" s="74"/>
    </row>
    <row r="1653" customHeight="1" spans="1:6">
      <c r="A1653" s="57" t="str">
        <f t="shared" si="77"/>
        <v>230</v>
      </c>
      <c r="B1653" s="57" t="str">
        <f t="shared" si="75"/>
        <v>02</v>
      </c>
      <c r="C1653" s="57" t="str">
        <f t="shared" si="76"/>
        <v>42</v>
      </c>
      <c r="D1653" s="72" t="s">
        <v>3004</v>
      </c>
      <c r="E1653" s="73" t="s">
        <v>3005</v>
      </c>
      <c r="F1653" s="74"/>
    </row>
    <row r="1654" customHeight="1" spans="1:6">
      <c r="A1654" s="57" t="str">
        <f t="shared" si="77"/>
        <v>230</v>
      </c>
      <c r="B1654" s="57" t="str">
        <f t="shared" si="75"/>
        <v>02</v>
      </c>
      <c r="C1654" s="57" t="str">
        <f t="shared" si="76"/>
        <v>43</v>
      </c>
      <c r="D1654" s="72" t="s">
        <v>3006</v>
      </c>
      <c r="E1654" s="73" t="s">
        <v>3007</v>
      </c>
      <c r="F1654" s="74"/>
    </row>
    <row r="1655" customHeight="1" spans="1:6">
      <c r="A1655" s="57" t="str">
        <f t="shared" si="77"/>
        <v>230</v>
      </c>
      <c r="B1655" s="57" t="str">
        <f t="shared" si="75"/>
        <v>02</v>
      </c>
      <c r="C1655" s="57" t="str">
        <f t="shared" si="76"/>
        <v>44</v>
      </c>
      <c r="D1655" s="72" t="s">
        <v>3008</v>
      </c>
      <c r="E1655" s="73" t="s">
        <v>3009</v>
      </c>
      <c r="F1655" s="74"/>
    </row>
    <row r="1656" customHeight="1" spans="1:6">
      <c r="A1656" s="57" t="str">
        <f t="shared" si="77"/>
        <v>230</v>
      </c>
      <c r="B1656" s="57" t="str">
        <f t="shared" si="75"/>
        <v>02</v>
      </c>
      <c r="C1656" s="57" t="str">
        <f t="shared" si="76"/>
        <v>45</v>
      </c>
      <c r="D1656" s="72" t="s">
        <v>3010</v>
      </c>
      <c r="E1656" s="73" t="s">
        <v>3011</v>
      </c>
      <c r="F1656" s="74"/>
    </row>
    <row r="1657" customHeight="1" spans="1:6">
      <c r="A1657" s="57" t="str">
        <f t="shared" si="77"/>
        <v>230</v>
      </c>
      <c r="B1657" s="57" t="str">
        <f t="shared" si="75"/>
        <v>02</v>
      </c>
      <c r="C1657" s="57" t="str">
        <f t="shared" si="76"/>
        <v>46</v>
      </c>
      <c r="D1657" s="72" t="s">
        <v>3012</v>
      </c>
      <c r="E1657" s="73" t="s">
        <v>3013</v>
      </c>
      <c r="F1657" s="74"/>
    </row>
    <row r="1658" customHeight="1" spans="1:6">
      <c r="A1658" s="57" t="str">
        <f t="shared" si="77"/>
        <v>230</v>
      </c>
      <c r="B1658" s="57" t="str">
        <f t="shared" si="75"/>
        <v>02</v>
      </c>
      <c r="C1658" s="57" t="str">
        <f t="shared" si="76"/>
        <v>47</v>
      </c>
      <c r="D1658" s="72" t="s">
        <v>3014</v>
      </c>
      <c r="E1658" s="73" t="s">
        <v>3015</v>
      </c>
      <c r="F1658" s="74"/>
    </row>
    <row r="1659" customHeight="1" spans="1:6">
      <c r="A1659" s="57" t="str">
        <f t="shared" si="77"/>
        <v>230</v>
      </c>
      <c r="B1659" s="57" t="str">
        <f t="shared" si="75"/>
        <v>02</v>
      </c>
      <c r="C1659" s="57" t="str">
        <f t="shared" si="76"/>
        <v>48</v>
      </c>
      <c r="D1659" s="72" t="s">
        <v>3016</v>
      </c>
      <c r="E1659" s="73" t="s">
        <v>3017</v>
      </c>
      <c r="F1659" s="74"/>
    </row>
    <row r="1660" customHeight="1" spans="1:6">
      <c r="A1660" s="57" t="str">
        <f t="shared" si="77"/>
        <v>230</v>
      </c>
      <c r="B1660" s="57" t="str">
        <f t="shared" si="75"/>
        <v>02</v>
      </c>
      <c r="C1660" s="57" t="str">
        <f t="shared" si="76"/>
        <v>49</v>
      </c>
      <c r="D1660" s="72" t="s">
        <v>3018</v>
      </c>
      <c r="E1660" s="73" t="s">
        <v>3019</v>
      </c>
      <c r="F1660" s="74"/>
    </row>
    <row r="1661" customHeight="1" spans="1:6">
      <c r="A1661" s="57" t="str">
        <f t="shared" si="77"/>
        <v>230</v>
      </c>
      <c r="B1661" s="57" t="str">
        <f t="shared" si="75"/>
        <v>02</v>
      </c>
      <c r="C1661" s="57" t="str">
        <f t="shared" si="76"/>
        <v>50</v>
      </c>
      <c r="D1661" s="72" t="s">
        <v>3020</v>
      </c>
      <c r="E1661" s="73" t="s">
        <v>3021</v>
      </c>
      <c r="F1661" s="74"/>
    </row>
    <row r="1662" customHeight="1" spans="1:6">
      <c r="A1662" s="57" t="str">
        <f t="shared" si="77"/>
        <v>230</v>
      </c>
      <c r="B1662" s="57" t="str">
        <f t="shared" si="75"/>
        <v>02</v>
      </c>
      <c r="C1662" s="57" t="str">
        <f t="shared" si="76"/>
        <v>51</v>
      </c>
      <c r="D1662" s="72" t="s">
        <v>3022</v>
      </c>
      <c r="E1662" s="73" t="s">
        <v>3023</v>
      </c>
      <c r="F1662" s="74"/>
    </row>
    <row r="1663" customHeight="1" spans="1:6">
      <c r="A1663" s="57" t="str">
        <f t="shared" si="77"/>
        <v>230</v>
      </c>
      <c r="B1663" s="57" t="str">
        <f t="shared" si="75"/>
        <v>02</v>
      </c>
      <c r="C1663" s="57" t="str">
        <f t="shared" si="76"/>
        <v>52</v>
      </c>
      <c r="D1663" s="72" t="s">
        <v>3024</v>
      </c>
      <c r="E1663" s="73" t="s">
        <v>3025</v>
      </c>
      <c r="F1663" s="74"/>
    </row>
    <row r="1664" customHeight="1" spans="1:6">
      <c r="A1664" s="57" t="str">
        <f t="shared" si="77"/>
        <v>230</v>
      </c>
      <c r="B1664" s="57" t="str">
        <f t="shared" si="75"/>
        <v>02</v>
      </c>
      <c r="C1664" s="57" t="str">
        <f t="shared" si="76"/>
        <v>53</v>
      </c>
      <c r="D1664" s="72" t="s">
        <v>3026</v>
      </c>
      <c r="E1664" s="73" t="s">
        <v>3027</v>
      </c>
      <c r="F1664" s="74"/>
    </row>
    <row r="1665" customHeight="1" spans="1:6">
      <c r="A1665" s="57" t="str">
        <f t="shared" si="77"/>
        <v>230</v>
      </c>
      <c r="B1665" s="57" t="str">
        <f t="shared" si="75"/>
        <v>02</v>
      </c>
      <c r="C1665" s="57" t="str">
        <f t="shared" si="76"/>
        <v>54</v>
      </c>
      <c r="D1665" s="72" t="s">
        <v>3028</v>
      </c>
      <c r="E1665" s="73" t="s">
        <v>3029</v>
      </c>
      <c r="F1665" s="74"/>
    </row>
    <row r="1666" customHeight="1" spans="1:6">
      <c r="A1666" s="57" t="str">
        <f t="shared" si="77"/>
        <v>230</v>
      </c>
      <c r="B1666" s="57" t="str">
        <f t="shared" si="75"/>
        <v>02</v>
      </c>
      <c r="C1666" s="57" t="str">
        <f t="shared" si="76"/>
        <v>55</v>
      </c>
      <c r="D1666" s="72" t="s">
        <v>3030</v>
      </c>
      <c r="E1666" s="73" t="s">
        <v>3031</v>
      </c>
      <c r="F1666" s="74"/>
    </row>
    <row r="1667" customHeight="1" spans="1:6">
      <c r="A1667" s="57" t="str">
        <f t="shared" si="77"/>
        <v>230</v>
      </c>
      <c r="B1667" s="57" t="str">
        <f t="shared" si="75"/>
        <v>02</v>
      </c>
      <c r="C1667" s="57" t="str">
        <f t="shared" si="76"/>
        <v>56</v>
      </c>
      <c r="D1667" s="72" t="s">
        <v>3032</v>
      </c>
      <c r="E1667" s="73" t="s">
        <v>3033</v>
      </c>
      <c r="F1667" s="74"/>
    </row>
    <row r="1668" customHeight="1" spans="1:6">
      <c r="A1668" s="57" t="str">
        <f t="shared" si="77"/>
        <v>230</v>
      </c>
      <c r="B1668" s="57" t="str">
        <f t="shared" si="75"/>
        <v>02</v>
      </c>
      <c r="C1668" s="57" t="str">
        <f t="shared" si="76"/>
        <v>57</v>
      </c>
      <c r="D1668" s="72" t="s">
        <v>3034</v>
      </c>
      <c r="E1668" s="73" t="s">
        <v>3035</v>
      </c>
      <c r="F1668" s="74"/>
    </row>
    <row r="1669" customHeight="1" spans="1:6">
      <c r="A1669" s="57" t="str">
        <f t="shared" si="77"/>
        <v>230</v>
      </c>
      <c r="B1669" s="57" t="str">
        <f t="shared" si="75"/>
        <v>02</v>
      </c>
      <c r="C1669" s="57" t="str">
        <f t="shared" si="76"/>
        <v>58</v>
      </c>
      <c r="D1669" s="72" t="s">
        <v>3036</v>
      </c>
      <c r="E1669" s="73" t="s">
        <v>3037</v>
      </c>
      <c r="F1669" s="74"/>
    </row>
    <row r="1670" customHeight="1" spans="1:6">
      <c r="A1670" s="57" t="str">
        <f t="shared" si="77"/>
        <v>230</v>
      </c>
      <c r="B1670" s="57" t="str">
        <f t="shared" si="75"/>
        <v>02</v>
      </c>
      <c r="C1670" s="57" t="str">
        <f t="shared" si="76"/>
        <v>59</v>
      </c>
      <c r="D1670" s="72" t="s">
        <v>3038</v>
      </c>
      <c r="E1670" s="73" t="s">
        <v>3039</v>
      </c>
      <c r="F1670" s="74"/>
    </row>
    <row r="1671" customHeight="1" spans="1:6">
      <c r="A1671" s="57" t="str">
        <f t="shared" si="77"/>
        <v>230</v>
      </c>
      <c r="B1671" s="57" t="str">
        <f t="shared" si="75"/>
        <v>02</v>
      </c>
      <c r="C1671" s="57" t="str">
        <f t="shared" si="76"/>
        <v>60</v>
      </c>
      <c r="D1671" s="72" t="s">
        <v>3040</v>
      </c>
      <c r="E1671" s="73" t="s">
        <v>3041</v>
      </c>
      <c r="F1671" s="74"/>
    </row>
    <row r="1672" customHeight="1" spans="1:6">
      <c r="A1672" s="57" t="str">
        <f t="shared" si="77"/>
        <v>230</v>
      </c>
      <c r="B1672" s="57" t="str">
        <f t="shared" ref="B1672:B1735" si="78">MID(D1672,4,2)</f>
        <v>02</v>
      </c>
      <c r="C1672" s="57" t="str">
        <f t="shared" ref="C1672:C1735" si="79">MID(D1672,6,2)</f>
        <v>99</v>
      </c>
      <c r="D1672" s="72" t="s">
        <v>3042</v>
      </c>
      <c r="E1672" s="73" t="s">
        <v>3043</v>
      </c>
      <c r="F1672" s="74"/>
    </row>
    <row r="1673" customHeight="1" spans="1:6">
      <c r="A1673" s="57" t="str">
        <f t="shared" si="77"/>
        <v>230</v>
      </c>
      <c r="B1673" s="57" t="str">
        <f t="shared" si="78"/>
        <v>03</v>
      </c>
      <c r="C1673" s="57" t="str">
        <f t="shared" si="79"/>
        <v/>
      </c>
      <c r="D1673" s="75" t="s">
        <v>3044</v>
      </c>
      <c r="E1673" s="76" t="s">
        <v>3045</v>
      </c>
      <c r="F1673" s="77"/>
    </row>
    <row r="1674" customHeight="1" spans="1:6">
      <c r="A1674" s="57" t="str">
        <f t="shared" ref="A1674:A1737" si="80">MID(D1674,1,3)</f>
        <v>230</v>
      </c>
      <c r="B1674" s="57" t="str">
        <f t="shared" si="78"/>
        <v>03</v>
      </c>
      <c r="C1674" s="57" t="str">
        <f t="shared" si="79"/>
        <v>01</v>
      </c>
      <c r="D1674" s="72" t="s">
        <v>3046</v>
      </c>
      <c r="E1674" s="73" t="s">
        <v>3047</v>
      </c>
      <c r="F1674" s="74"/>
    </row>
    <row r="1675" customHeight="1" spans="1:6">
      <c r="A1675" s="57" t="str">
        <f t="shared" si="80"/>
        <v>230</v>
      </c>
      <c r="B1675" s="57" t="str">
        <f t="shared" si="78"/>
        <v>03</v>
      </c>
      <c r="C1675" s="57" t="str">
        <f t="shared" si="79"/>
        <v>02</v>
      </c>
      <c r="D1675" s="72" t="s">
        <v>3048</v>
      </c>
      <c r="E1675" s="73" t="s">
        <v>3049</v>
      </c>
      <c r="F1675" s="74"/>
    </row>
    <row r="1676" customHeight="1" spans="1:6">
      <c r="A1676" s="57" t="str">
        <f t="shared" si="80"/>
        <v>230</v>
      </c>
      <c r="B1676" s="57" t="str">
        <f t="shared" si="78"/>
        <v>03</v>
      </c>
      <c r="C1676" s="57" t="str">
        <f t="shared" si="79"/>
        <v>03</v>
      </c>
      <c r="D1676" s="72" t="s">
        <v>3050</v>
      </c>
      <c r="E1676" s="73" t="s">
        <v>3051</v>
      </c>
      <c r="F1676" s="74"/>
    </row>
    <row r="1677" customHeight="1" spans="1:6">
      <c r="A1677" s="57" t="str">
        <f t="shared" si="80"/>
        <v>230</v>
      </c>
      <c r="B1677" s="57" t="str">
        <f t="shared" si="78"/>
        <v>03</v>
      </c>
      <c r="C1677" s="57" t="str">
        <f t="shared" si="79"/>
        <v>04</v>
      </c>
      <c r="D1677" s="72" t="s">
        <v>3052</v>
      </c>
      <c r="E1677" s="73" t="s">
        <v>3053</v>
      </c>
      <c r="F1677" s="74"/>
    </row>
    <row r="1678" customHeight="1" spans="1:6">
      <c r="A1678" s="57" t="str">
        <f t="shared" si="80"/>
        <v>230</v>
      </c>
      <c r="B1678" s="57" t="str">
        <f t="shared" si="78"/>
        <v>03</v>
      </c>
      <c r="C1678" s="57" t="str">
        <f t="shared" si="79"/>
        <v>05</v>
      </c>
      <c r="D1678" s="72" t="s">
        <v>3054</v>
      </c>
      <c r="E1678" s="73" t="s">
        <v>3055</v>
      </c>
      <c r="F1678" s="74"/>
    </row>
    <row r="1679" customHeight="1" spans="1:6">
      <c r="A1679" s="57" t="str">
        <f t="shared" si="80"/>
        <v>230</v>
      </c>
      <c r="B1679" s="57" t="str">
        <f t="shared" si="78"/>
        <v>03</v>
      </c>
      <c r="C1679" s="57" t="str">
        <f t="shared" si="79"/>
        <v>06</v>
      </c>
      <c r="D1679" s="72" t="s">
        <v>3056</v>
      </c>
      <c r="E1679" s="73" t="s">
        <v>3057</v>
      </c>
      <c r="F1679" s="74"/>
    </row>
    <row r="1680" customHeight="1" spans="1:6">
      <c r="A1680" s="57" t="str">
        <f t="shared" si="80"/>
        <v>230</v>
      </c>
      <c r="B1680" s="57" t="str">
        <f t="shared" si="78"/>
        <v>03</v>
      </c>
      <c r="C1680" s="57" t="str">
        <f t="shared" si="79"/>
        <v>07</v>
      </c>
      <c r="D1680" s="72" t="s">
        <v>3058</v>
      </c>
      <c r="E1680" s="73" t="s">
        <v>3059</v>
      </c>
      <c r="F1680" s="74"/>
    </row>
    <row r="1681" customHeight="1" spans="1:6">
      <c r="A1681" s="57" t="str">
        <f t="shared" si="80"/>
        <v>230</v>
      </c>
      <c r="B1681" s="57" t="str">
        <f t="shared" si="78"/>
        <v>03</v>
      </c>
      <c r="C1681" s="57" t="str">
        <f t="shared" si="79"/>
        <v>08</v>
      </c>
      <c r="D1681" s="72" t="s">
        <v>3060</v>
      </c>
      <c r="E1681" s="73" t="s">
        <v>3061</v>
      </c>
      <c r="F1681" s="74"/>
    </row>
    <row r="1682" customHeight="1" spans="1:6">
      <c r="A1682" s="57" t="str">
        <f t="shared" si="80"/>
        <v>230</v>
      </c>
      <c r="B1682" s="57" t="str">
        <f t="shared" si="78"/>
        <v>03</v>
      </c>
      <c r="C1682" s="57" t="str">
        <f t="shared" si="79"/>
        <v>10</v>
      </c>
      <c r="D1682" s="72" t="s">
        <v>3062</v>
      </c>
      <c r="E1682" s="73" t="s">
        <v>3063</v>
      </c>
      <c r="F1682" s="74"/>
    </row>
    <row r="1683" customHeight="1" spans="1:6">
      <c r="A1683" s="57" t="str">
        <f t="shared" si="80"/>
        <v>230</v>
      </c>
      <c r="B1683" s="57" t="str">
        <f t="shared" si="78"/>
        <v>03</v>
      </c>
      <c r="C1683" s="57" t="str">
        <f t="shared" si="79"/>
        <v>11</v>
      </c>
      <c r="D1683" s="72" t="s">
        <v>3064</v>
      </c>
      <c r="E1683" s="73" t="s">
        <v>3065</v>
      </c>
      <c r="F1683" s="74"/>
    </row>
    <row r="1684" customHeight="1" spans="1:6">
      <c r="A1684" s="57" t="str">
        <f t="shared" si="80"/>
        <v>230</v>
      </c>
      <c r="B1684" s="57" t="str">
        <f t="shared" si="78"/>
        <v>03</v>
      </c>
      <c r="C1684" s="57" t="str">
        <f t="shared" si="79"/>
        <v>12</v>
      </c>
      <c r="D1684" s="72" t="s">
        <v>3066</v>
      </c>
      <c r="E1684" s="73" t="s">
        <v>3067</v>
      </c>
      <c r="F1684" s="74"/>
    </row>
    <row r="1685" customHeight="1" spans="1:6">
      <c r="A1685" s="57" t="str">
        <f t="shared" si="80"/>
        <v>230</v>
      </c>
      <c r="B1685" s="57" t="str">
        <f t="shared" si="78"/>
        <v>03</v>
      </c>
      <c r="C1685" s="57" t="str">
        <f t="shared" si="79"/>
        <v>13</v>
      </c>
      <c r="D1685" s="72" t="s">
        <v>3068</v>
      </c>
      <c r="E1685" s="73" t="s">
        <v>3069</v>
      </c>
      <c r="F1685" s="74"/>
    </row>
    <row r="1686" customHeight="1" spans="1:6">
      <c r="A1686" s="57" t="str">
        <f t="shared" si="80"/>
        <v>230</v>
      </c>
      <c r="B1686" s="57" t="str">
        <f t="shared" si="78"/>
        <v>03</v>
      </c>
      <c r="C1686" s="57" t="str">
        <f t="shared" si="79"/>
        <v>14</v>
      </c>
      <c r="D1686" s="72" t="s">
        <v>3070</v>
      </c>
      <c r="E1686" s="73" t="s">
        <v>3071</v>
      </c>
      <c r="F1686" s="74"/>
    </row>
    <row r="1687" customHeight="1" spans="1:6">
      <c r="A1687" s="57" t="str">
        <f t="shared" si="80"/>
        <v>230</v>
      </c>
      <c r="B1687" s="57" t="str">
        <f t="shared" si="78"/>
        <v>03</v>
      </c>
      <c r="C1687" s="57" t="str">
        <f t="shared" si="79"/>
        <v>15</v>
      </c>
      <c r="D1687" s="72" t="s">
        <v>3072</v>
      </c>
      <c r="E1687" s="73" t="s">
        <v>3073</v>
      </c>
      <c r="F1687" s="74"/>
    </row>
    <row r="1688" customHeight="1" spans="1:6">
      <c r="A1688" s="57" t="str">
        <f t="shared" si="80"/>
        <v>230</v>
      </c>
      <c r="B1688" s="57" t="str">
        <f t="shared" si="78"/>
        <v>03</v>
      </c>
      <c r="C1688" s="57" t="str">
        <f t="shared" si="79"/>
        <v>16</v>
      </c>
      <c r="D1688" s="72" t="s">
        <v>3074</v>
      </c>
      <c r="E1688" s="73" t="s">
        <v>3075</v>
      </c>
      <c r="F1688" s="74"/>
    </row>
    <row r="1689" customHeight="1" spans="1:6">
      <c r="A1689" s="57" t="str">
        <f t="shared" si="80"/>
        <v>230</v>
      </c>
      <c r="B1689" s="57" t="str">
        <f t="shared" si="78"/>
        <v>03</v>
      </c>
      <c r="C1689" s="57" t="str">
        <f t="shared" si="79"/>
        <v>17</v>
      </c>
      <c r="D1689" s="72" t="s">
        <v>3076</v>
      </c>
      <c r="E1689" s="73" t="s">
        <v>3077</v>
      </c>
      <c r="F1689" s="74"/>
    </row>
    <row r="1690" customHeight="1" spans="1:6">
      <c r="A1690" s="57" t="str">
        <f t="shared" si="80"/>
        <v>230</v>
      </c>
      <c r="B1690" s="57" t="str">
        <f t="shared" si="78"/>
        <v>03</v>
      </c>
      <c r="C1690" s="57" t="str">
        <f t="shared" si="79"/>
        <v>20</v>
      </c>
      <c r="D1690" s="72" t="s">
        <v>3078</v>
      </c>
      <c r="E1690" s="73" t="s">
        <v>3079</v>
      </c>
      <c r="F1690" s="74"/>
    </row>
    <row r="1691" customHeight="1" spans="1:6">
      <c r="A1691" s="57" t="str">
        <f t="shared" si="80"/>
        <v>230</v>
      </c>
      <c r="B1691" s="57" t="str">
        <f t="shared" si="78"/>
        <v>03</v>
      </c>
      <c r="C1691" s="57" t="str">
        <f t="shared" si="79"/>
        <v>21</v>
      </c>
      <c r="D1691" s="72" t="s">
        <v>3080</v>
      </c>
      <c r="E1691" s="73" t="s">
        <v>3081</v>
      </c>
      <c r="F1691" s="74"/>
    </row>
    <row r="1692" customHeight="1" spans="1:6">
      <c r="A1692" s="57" t="str">
        <f t="shared" si="80"/>
        <v>230</v>
      </c>
      <c r="B1692" s="57" t="str">
        <f t="shared" si="78"/>
        <v>03</v>
      </c>
      <c r="C1692" s="57" t="str">
        <f t="shared" si="79"/>
        <v>22</v>
      </c>
      <c r="D1692" s="72" t="s">
        <v>3082</v>
      </c>
      <c r="E1692" s="73" t="s">
        <v>3083</v>
      </c>
      <c r="F1692" s="74"/>
    </row>
    <row r="1693" customHeight="1" spans="1:6">
      <c r="A1693" s="57" t="str">
        <f t="shared" si="80"/>
        <v>230</v>
      </c>
      <c r="B1693" s="57" t="str">
        <f t="shared" si="78"/>
        <v>03</v>
      </c>
      <c r="C1693" s="57" t="str">
        <f t="shared" si="79"/>
        <v>99</v>
      </c>
      <c r="D1693" s="72" t="s">
        <v>3084</v>
      </c>
      <c r="E1693" s="73" t="s">
        <v>514</v>
      </c>
      <c r="F1693" s="74"/>
    </row>
    <row r="1694" customHeight="1" spans="1:6">
      <c r="A1694" s="57" t="str">
        <f t="shared" si="80"/>
        <v>230</v>
      </c>
      <c r="B1694" s="57" t="str">
        <f t="shared" si="78"/>
        <v>04</v>
      </c>
      <c r="C1694" s="57" t="str">
        <f t="shared" si="79"/>
        <v/>
      </c>
      <c r="D1694" s="75" t="s">
        <v>3085</v>
      </c>
      <c r="E1694" s="76" t="s">
        <v>3086</v>
      </c>
      <c r="F1694" s="77"/>
    </row>
    <row r="1695" customHeight="1" spans="1:6">
      <c r="A1695" s="57" t="str">
        <f t="shared" si="80"/>
        <v>230</v>
      </c>
      <c r="B1695" s="57" t="str">
        <f t="shared" si="78"/>
        <v>04</v>
      </c>
      <c r="C1695" s="57" t="str">
        <f t="shared" si="79"/>
        <v>01</v>
      </c>
      <c r="D1695" s="72" t="s">
        <v>3087</v>
      </c>
      <c r="E1695" s="73" t="s">
        <v>3088</v>
      </c>
      <c r="F1695" s="74"/>
    </row>
    <row r="1696" customHeight="1" spans="1:6">
      <c r="A1696" s="57" t="str">
        <f t="shared" si="80"/>
        <v>230</v>
      </c>
      <c r="B1696" s="57" t="str">
        <f t="shared" si="78"/>
        <v>04</v>
      </c>
      <c r="C1696" s="57" t="str">
        <f t="shared" si="79"/>
        <v>02</v>
      </c>
      <c r="D1696" s="72" t="s">
        <v>3089</v>
      </c>
      <c r="E1696" s="73" t="s">
        <v>3090</v>
      </c>
      <c r="F1696" s="74"/>
    </row>
    <row r="1697" customHeight="1" spans="1:6">
      <c r="A1697" s="57" t="str">
        <f t="shared" si="80"/>
        <v>230</v>
      </c>
      <c r="B1697" s="57" t="str">
        <f t="shared" si="78"/>
        <v>05</v>
      </c>
      <c r="C1697" s="57" t="str">
        <f t="shared" si="79"/>
        <v/>
      </c>
      <c r="D1697" s="75" t="s">
        <v>3091</v>
      </c>
      <c r="E1697" s="76" t="s">
        <v>3092</v>
      </c>
      <c r="F1697" s="77"/>
    </row>
    <row r="1698" customHeight="1" spans="1:6">
      <c r="A1698" s="57" t="str">
        <f t="shared" si="80"/>
        <v>230</v>
      </c>
      <c r="B1698" s="57" t="str">
        <f t="shared" si="78"/>
        <v>05</v>
      </c>
      <c r="C1698" s="57" t="str">
        <f t="shared" si="79"/>
        <v>01</v>
      </c>
      <c r="D1698" s="72" t="s">
        <v>3093</v>
      </c>
      <c r="E1698" s="73" t="s">
        <v>3094</v>
      </c>
      <c r="F1698" s="74"/>
    </row>
    <row r="1699" customHeight="1" spans="1:6">
      <c r="A1699" s="57" t="str">
        <f t="shared" si="80"/>
        <v>230</v>
      </c>
      <c r="B1699" s="57" t="str">
        <f t="shared" si="78"/>
        <v>06</v>
      </c>
      <c r="C1699" s="57" t="str">
        <f t="shared" si="79"/>
        <v/>
      </c>
      <c r="D1699" s="72" t="s">
        <v>3095</v>
      </c>
      <c r="E1699" s="73" t="s">
        <v>3096</v>
      </c>
      <c r="F1699" s="56">
        <v>6772</v>
      </c>
    </row>
    <row r="1700" customHeight="1" spans="1:6">
      <c r="A1700" s="57" t="str">
        <f t="shared" si="80"/>
        <v>230</v>
      </c>
      <c r="B1700" s="57" t="str">
        <f t="shared" si="78"/>
        <v>06</v>
      </c>
      <c r="C1700" s="57" t="str">
        <f t="shared" si="79"/>
        <v>01</v>
      </c>
      <c r="D1700" s="72" t="s">
        <v>3097</v>
      </c>
      <c r="E1700" s="73" t="s">
        <v>3098</v>
      </c>
      <c r="F1700" s="56"/>
    </row>
    <row r="1701" customHeight="1" spans="1:6">
      <c r="A1701" s="57" t="str">
        <f t="shared" si="80"/>
        <v>230</v>
      </c>
      <c r="B1701" s="57" t="str">
        <f t="shared" si="78"/>
        <v>06</v>
      </c>
      <c r="C1701" s="57" t="str">
        <f t="shared" si="79"/>
        <v>02</v>
      </c>
      <c r="D1701" s="72" t="s">
        <v>3099</v>
      </c>
      <c r="E1701" s="73" t="s">
        <v>3100</v>
      </c>
      <c r="F1701" s="56">
        <v>6772</v>
      </c>
    </row>
    <row r="1702" customHeight="1" spans="1:6">
      <c r="A1702" s="57" t="str">
        <f t="shared" si="80"/>
        <v>230</v>
      </c>
      <c r="B1702" s="57" t="str">
        <f t="shared" si="78"/>
        <v>08</v>
      </c>
      <c r="C1702" s="57" t="str">
        <f t="shared" si="79"/>
        <v/>
      </c>
      <c r="D1702" s="75" t="s">
        <v>3101</v>
      </c>
      <c r="E1702" s="76" t="s">
        <v>3102</v>
      </c>
      <c r="F1702" s="56"/>
    </row>
    <row r="1703" customHeight="1" spans="1:6">
      <c r="A1703" s="57" t="str">
        <f t="shared" si="80"/>
        <v>230</v>
      </c>
      <c r="B1703" s="57" t="str">
        <f t="shared" si="78"/>
        <v>08</v>
      </c>
      <c r="C1703" s="57" t="str">
        <f t="shared" si="79"/>
        <v>02</v>
      </c>
      <c r="D1703" s="72" t="s">
        <v>3103</v>
      </c>
      <c r="E1703" s="73" t="s">
        <v>3104</v>
      </c>
      <c r="F1703" s="56"/>
    </row>
    <row r="1704" customHeight="1" spans="1:6">
      <c r="A1704" s="57" t="str">
        <f t="shared" si="80"/>
        <v>230</v>
      </c>
      <c r="B1704" s="57" t="str">
        <f t="shared" si="78"/>
        <v>08</v>
      </c>
      <c r="C1704" s="57" t="str">
        <f t="shared" si="79"/>
        <v>03</v>
      </c>
      <c r="D1704" s="72" t="s">
        <v>3105</v>
      </c>
      <c r="E1704" s="73" t="s">
        <v>3106</v>
      </c>
      <c r="F1704" s="56"/>
    </row>
    <row r="1705" customHeight="1" spans="1:6">
      <c r="A1705" s="57" t="str">
        <f t="shared" si="80"/>
        <v>230</v>
      </c>
      <c r="B1705" s="57" t="str">
        <f t="shared" si="78"/>
        <v>08</v>
      </c>
      <c r="C1705" s="57" t="str">
        <f t="shared" si="79"/>
        <v>99</v>
      </c>
      <c r="D1705" s="72" t="s">
        <v>3107</v>
      </c>
      <c r="E1705" s="73" t="s">
        <v>3108</v>
      </c>
      <c r="F1705" s="56"/>
    </row>
    <row r="1706" customHeight="1" spans="1:6">
      <c r="A1706" s="57" t="str">
        <f t="shared" si="80"/>
        <v>230</v>
      </c>
      <c r="B1706" s="57" t="str">
        <f t="shared" si="78"/>
        <v>09</v>
      </c>
      <c r="C1706" s="57" t="str">
        <f t="shared" si="79"/>
        <v/>
      </c>
      <c r="D1706" s="75" t="s">
        <v>3109</v>
      </c>
      <c r="E1706" s="76" t="s">
        <v>3110</v>
      </c>
      <c r="F1706" s="56"/>
    </row>
    <row r="1707" customHeight="1" spans="1:6">
      <c r="A1707" s="57" t="str">
        <f t="shared" si="80"/>
        <v>230</v>
      </c>
      <c r="B1707" s="57" t="str">
        <f t="shared" si="78"/>
        <v>09</v>
      </c>
      <c r="C1707" s="57" t="str">
        <f t="shared" si="79"/>
        <v>01</v>
      </c>
      <c r="D1707" s="72" t="s">
        <v>3111</v>
      </c>
      <c r="E1707" s="73" t="s">
        <v>3112</v>
      </c>
      <c r="F1707" s="56"/>
    </row>
    <row r="1708" customHeight="1" spans="1:6">
      <c r="A1708" s="57" t="str">
        <f t="shared" si="80"/>
        <v>230</v>
      </c>
      <c r="B1708" s="57" t="str">
        <f t="shared" si="78"/>
        <v>09</v>
      </c>
      <c r="C1708" s="57" t="str">
        <f t="shared" si="79"/>
        <v>02</v>
      </c>
      <c r="D1708" s="72" t="s">
        <v>3113</v>
      </c>
      <c r="E1708" s="73" t="s">
        <v>3114</v>
      </c>
      <c r="F1708" s="56"/>
    </row>
    <row r="1709" customHeight="1" spans="1:6">
      <c r="A1709" s="57" t="str">
        <f t="shared" si="80"/>
        <v>230</v>
      </c>
      <c r="B1709" s="57" t="str">
        <f t="shared" si="78"/>
        <v>09</v>
      </c>
      <c r="C1709" s="57" t="str">
        <f t="shared" si="79"/>
        <v>03</v>
      </c>
      <c r="D1709" s="72" t="s">
        <v>3115</v>
      </c>
      <c r="E1709" s="73" t="s">
        <v>3116</v>
      </c>
      <c r="F1709" s="56"/>
    </row>
    <row r="1710" customHeight="1" spans="1:6">
      <c r="A1710" s="57" t="str">
        <f t="shared" si="80"/>
        <v>230</v>
      </c>
      <c r="B1710" s="57" t="str">
        <f t="shared" si="78"/>
        <v>09</v>
      </c>
      <c r="C1710" s="57" t="str">
        <f t="shared" si="79"/>
        <v>99</v>
      </c>
      <c r="D1710" s="72" t="s">
        <v>3117</v>
      </c>
      <c r="E1710" s="73" t="s">
        <v>3118</v>
      </c>
      <c r="F1710" s="56"/>
    </row>
    <row r="1711" customHeight="1" spans="1:6">
      <c r="A1711" s="57" t="str">
        <f t="shared" si="80"/>
        <v>230</v>
      </c>
      <c r="B1711" s="57" t="str">
        <f t="shared" si="78"/>
        <v>11</v>
      </c>
      <c r="C1711" s="57" t="str">
        <f t="shared" si="79"/>
        <v/>
      </c>
      <c r="D1711" s="75" t="s">
        <v>3119</v>
      </c>
      <c r="E1711" s="76" t="s">
        <v>3120</v>
      </c>
      <c r="F1711" s="56"/>
    </row>
    <row r="1712" customHeight="1" spans="1:6">
      <c r="A1712" s="57" t="str">
        <f t="shared" si="80"/>
        <v>230</v>
      </c>
      <c r="B1712" s="57" t="str">
        <f t="shared" si="78"/>
        <v>11</v>
      </c>
      <c r="C1712" s="57" t="str">
        <f t="shared" si="79"/>
        <v>01</v>
      </c>
      <c r="D1712" s="72" t="s">
        <v>3121</v>
      </c>
      <c r="E1712" s="73" t="s">
        <v>3122</v>
      </c>
      <c r="F1712" s="56"/>
    </row>
    <row r="1713" customHeight="1" spans="1:6">
      <c r="A1713" s="57" t="str">
        <f t="shared" si="80"/>
        <v>230</v>
      </c>
      <c r="B1713" s="57" t="str">
        <f t="shared" si="78"/>
        <v>11</v>
      </c>
      <c r="C1713" s="57" t="str">
        <f t="shared" si="79"/>
        <v>02</v>
      </c>
      <c r="D1713" s="72" t="s">
        <v>3123</v>
      </c>
      <c r="E1713" s="73" t="s">
        <v>3124</v>
      </c>
      <c r="F1713" s="56"/>
    </row>
    <row r="1714" customHeight="1" spans="1:6">
      <c r="A1714" s="57" t="str">
        <f t="shared" si="80"/>
        <v>230</v>
      </c>
      <c r="B1714" s="57" t="str">
        <f t="shared" si="78"/>
        <v>11</v>
      </c>
      <c r="C1714" s="57" t="str">
        <f t="shared" si="79"/>
        <v>03</v>
      </c>
      <c r="D1714" s="72" t="s">
        <v>3125</v>
      </c>
      <c r="E1714" s="73" t="s">
        <v>3126</v>
      </c>
      <c r="F1714" s="56"/>
    </row>
    <row r="1715" customHeight="1" spans="1:6">
      <c r="A1715" s="57" t="str">
        <f t="shared" si="80"/>
        <v>230</v>
      </c>
      <c r="B1715" s="57" t="str">
        <f t="shared" si="78"/>
        <v>11</v>
      </c>
      <c r="C1715" s="57" t="str">
        <f t="shared" si="79"/>
        <v>04</v>
      </c>
      <c r="D1715" s="72" t="s">
        <v>3127</v>
      </c>
      <c r="E1715" s="73" t="s">
        <v>3128</v>
      </c>
      <c r="F1715" s="56"/>
    </row>
    <row r="1716" customHeight="1" spans="1:6">
      <c r="A1716" s="57" t="str">
        <f t="shared" si="80"/>
        <v>230</v>
      </c>
      <c r="B1716" s="57" t="str">
        <f t="shared" si="78"/>
        <v>11</v>
      </c>
      <c r="C1716" s="57" t="str">
        <f t="shared" si="79"/>
        <v>05</v>
      </c>
      <c r="D1716" s="72" t="s">
        <v>3129</v>
      </c>
      <c r="E1716" s="73" t="s">
        <v>3130</v>
      </c>
      <c r="F1716" s="56"/>
    </row>
    <row r="1717" customHeight="1" spans="1:6">
      <c r="A1717" s="57" t="str">
        <f t="shared" si="80"/>
        <v>230</v>
      </c>
      <c r="B1717" s="57" t="str">
        <f t="shared" si="78"/>
        <v>11</v>
      </c>
      <c r="C1717" s="57" t="str">
        <f t="shared" si="79"/>
        <v>06</v>
      </c>
      <c r="D1717" s="72" t="s">
        <v>3131</v>
      </c>
      <c r="E1717" s="73" t="s">
        <v>3132</v>
      </c>
      <c r="F1717" s="56"/>
    </row>
    <row r="1718" customHeight="1" spans="1:6">
      <c r="A1718" s="57" t="str">
        <f t="shared" si="80"/>
        <v>230</v>
      </c>
      <c r="B1718" s="57" t="str">
        <f t="shared" si="78"/>
        <v>11</v>
      </c>
      <c r="C1718" s="57" t="str">
        <f t="shared" si="79"/>
        <v>09</v>
      </c>
      <c r="D1718" s="72" t="s">
        <v>3133</v>
      </c>
      <c r="E1718" s="73" t="s">
        <v>3134</v>
      </c>
      <c r="F1718" s="56"/>
    </row>
    <row r="1719" customHeight="1" spans="1:6">
      <c r="A1719" s="57" t="str">
        <f t="shared" si="80"/>
        <v>230</v>
      </c>
      <c r="B1719" s="57" t="str">
        <f t="shared" si="78"/>
        <v>11</v>
      </c>
      <c r="C1719" s="57" t="str">
        <f t="shared" si="79"/>
        <v>15</v>
      </c>
      <c r="D1719" s="72" t="s">
        <v>3135</v>
      </c>
      <c r="E1719" s="73" t="s">
        <v>3136</v>
      </c>
      <c r="F1719" s="56"/>
    </row>
    <row r="1720" customHeight="1" spans="1:6">
      <c r="A1720" s="57" t="str">
        <f t="shared" si="80"/>
        <v>230</v>
      </c>
      <c r="B1720" s="57" t="str">
        <f t="shared" si="78"/>
        <v>11</v>
      </c>
      <c r="C1720" s="57" t="str">
        <f t="shared" si="79"/>
        <v>16</v>
      </c>
      <c r="D1720" s="72" t="s">
        <v>3137</v>
      </c>
      <c r="E1720" s="73" t="s">
        <v>3138</v>
      </c>
      <c r="F1720" s="56"/>
    </row>
    <row r="1721" customHeight="1" spans="1:6">
      <c r="A1721" s="57" t="str">
        <f t="shared" si="80"/>
        <v>230</v>
      </c>
      <c r="B1721" s="57" t="str">
        <f t="shared" si="78"/>
        <v>11</v>
      </c>
      <c r="C1721" s="57" t="str">
        <f t="shared" si="79"/>
        <v>17</v>
      </c>
      <c r="D1721" s="72" t="s">
        <v>3139</v>
      </c>
      <c r="E1721" s="73" t="s">
        <v>3140</v>
      </c>
      <c r="F1721" s="56"/>
    </row>
    <row r="1722" customHeight="1" spans="1:6">
      <c r="A1722" s="57" t="str">
        <f t="shared" si="80"/>
        <v>230</v>
      </c>
      <c r="B1722" s="57" t="str">
        <f t="shared" si="78"/>
        <v>11</v>
      </c>
      <c r="C1722" s="57" t="str">
        <f t="shared" si="79"/>
        <v>18</v>
      </c>
      <c r="D1722" s="72" t="s">
        <v>3141</v>
      </c>
      <c r="E1722" s="73" t="s">
        <v>3142</v>
      </c>
      <c r="F1722" s="56"/>
    </row>
    <row r="1723" customHeight="1" spans="1:6">
      <c r="A1723" s="57" t="str">
        <f t="shared" si="80"/>
        <v>230</v>
      </c>
      <c r="B1723" s="57" t="str">
        <f t="shared" si="78"/>
        <v>11</v>
      </c>
      <c r="C1723" s="57" t="str">
        <f t="shared" si="79"/>
        <v>20</v>
      </c>
      <c r="D1723" s="72" t="s">
        <v>3143</v>
      </c>
      <c r="E1723" s="73" t="s">
        <v>3144</v>
      </c>
      <c r="F1723" s="56"/>
    </row>
    <row r="1724" customHeight="1" spans="1:6">
      <c r="A1724" s="57" t="str">
        <f t="shared" si="80"/>
        <v>230</v>
      </c>
      <c r="B1724" s="57" t="str">
        <f t="shared" si="78"/>
        <v>11</v>
      </c>
      <c r="C1724" s="57" t="str">
        <f t="shared" si="79"/>
        <v>21</v>
      </c>
      <c r="D1724" s="72" t="s">
        <v>3145</v>
      </c>
      <c r="E1724" s="73" t="s">
        <v>3146</v>
      </c>
      <c r="F1724" s="56"/>
    </row>
    <row r="1725" customHeight="1" spans="1:6">
      <c r="A1725" s="57" t="str">
        <f t="shared" si="80"/>
        <v>230</v>
      </c>
      <c r="B1725" s="57" t="str">
        <f t="shared" si="78"/>
        <v>11</v>
      </c>
      <c r="C1725" s="57" t="str">
        <f t="shared" si="79"/>
        <v>22</v>
      </c>
      <c r="D1725" s="72" t="s">
        <v>3147</v>
      </c>
      <c r="E1725" s="73" t="s">
        <v>3148</v>
      </c>
      <c r="F1725" s="56"/>
    </row>
    <row r="1726" customHeight="1" spans="1:6">
      <c r="A1726" s="57" t="str">
        <f t="shared" si="80"/>
        <v>230</v>
      </c>
      <c r="B1726" s="57" t="str">
        <f t="shared" si="78"/>
        <v>11</v>
      </c>
      <c r="C1726" s="57" t="str">
        <f t="shared" si="79"/>
        <v>23</v>
      </c>
      <c r="D1726" s="72" t="s">
        <v>3149</v>
      </c>
      <c r="E1726" s="73" t="s">
        <v>3150</v>
      </c>
      <c r="F1726" s="56"/>
    </row>
    <row r="1727" customHeight="1" spans="1:6">
      <c r="A1727" s="57" t="str">
        <f t="shared" si="80"/>
        <v>230</v>
      </c>
      <c r="B1727" s="57" t="str">
        <f t="shared" si="78"/>
        <v>11</v>
      </c>
      <c r="C1727" s="57" t="str">
        <f t="shared" si="79"/>
        <v>24</v>
      </c>
      <c r="D1727" s="72" t="s">
        <v>3151</v>
      </c>
      <c r="E1727" s="73" t="s">
        <v>3152</v>
      </c>
      <c r="F1727" s="56"/>
    </row>
    <row r="1728" customHeight="1" spans="1:6">
      <c r="A1728" s="57" t="str">
        <f t="shared" si="80"/>
        <v>230</v>
      </c>
      <c r="B1728" s="57" t="str">
        <f t="shared" si="78"/>
        <v>11</v>
      </c>
      <c r="C1728" s="57" t="str">
        <f t="shared" si="79"/>
        <v>31</v>
      </c>
      <c r="D1728" s="72" t="s">
        <v>3153</v>
      </c>
      <c r="E1728" s="73" t="s">
        <v>3154</v>
      </c>
      <c r="F1728" s="56"/>
    </row>
    <row r="1729" customHeight="1" spans="1:6">
      <c r="A1729" s="57" t="str">
        <f t="shared" si="80"/>
        <v>230</v>
      </c>
      <c r="B1729" s="57" t="str">
        <f t="shared" si="78"/>
        <v>11</v>
      </c>
      <c r="C1729" s="57" t="str">
        <f t="shared" si="79"/>
        <v>32</v>
      </c>
      <c r="D1729" s="72" t="s">
        <v>3155</v>
      </c>
      <c r="E1729" s="73" t="s">
        <v>3156</v>
      </c>
      <c r="F1729" s="56"/>
    </row>
    <row r="1730" customHeight="1" spans="1:6">
      <c r="A1730" s="57" t="str">
        <f t="shared" si="80"/>
        <v>230</v>
      </c>
      <c r="B1730" s="57" t="str">
        <f t="shared" si="78"/>
        <v>11</v>
      </c>
      <c r="C1730" s="57" t="str">
        <f t="shared" si="79"/>
        <v>33</v>
      </c>
      <c r="D1730" s="72" t="s">
        <v>3157</v>
      </c>
      <c r="E1730" s="73" t="s">
        <v>3158</v>
      </c>
      <c r="F1730" s="56"/>
    </row>
    <row r="1731" customHeight="1" spans="1:6">
      <c r="A1731" s="57" t="str">
        <f t="shared" si="80"/>
        <v>230</v>
      </c>
      <c r="B1731" s="57" t="str">
        <f t="shared" si="78"/>
        <v>11</v>
      </c>
      <c r="C1731" s="57" t="str">
        <f t="shared" si="79"/>
        <v>98</v>
      </c>
      <c r="D1731" s="72" t="s">
        <v>3159</v>
      </c>
      <c r="E1731" s="73" t="s">
        <v>3160</v>
      </c>
      <c r="F1731" s="56"/>
    </row>
    <row r="1732" customHeight="1" spans="1:6">
      <c r="A1732" s="57" t="str">
        <f t="shared" si="80"/>
        <v>230</v>
      </c>
      <c r="B1732" s="57" t="str">
        <f t="shared" si="78"/>
        <v>11</v>
      </c>
      <c r="C1732" s="57" t="str">
        <f t="shared" si="79"/>
        <v>99</v>
      </c>
      <c r="D1732" s="72" t="s">
        <v>3161</v>
      </c>
      <c r="E1732" s="73" t="s">
        <v>3162</v>
      </c>
      <c r="F1732" s="56"/>
    </row>
    <row r="1733" customHeight="1" spans="1:6">
      <c r="A1733" s="57" t="str">
        <f t="shared" si="80"/>
        <v>230</v>
      </c>
      <c r="B1733" s="57" t="str">
        <f t="shared" si="78"/>
        <v>13</v>
      </c>
      <c r="C1733" s="57" t="str">
        <f t="shared" si="79"/>
        <v/>
      </c>
      <c r="D1733" s="75" t="s">
        <v>3163</v>
      </c>
      <c r="E1733" s="76" t="s">
        <v>3164</v>
      </c>
      <c r="F1733" s="56"/>
    </row>
    <row r="1734" customHeight="1" spans="1:6">
      <c r="A1734" s="57" t="str">
        <f t="shared" si="80"/>
        <v>230</v>
      </c>
      <c r="B1734" s="57" t="str">
        <f t="shared" si="78"/>
        <v>14</v>
      </c>
      <c r="C1734" s="57" t="str">
        <f t="shared" si="79"/>
        <v/>
      </c>
      <c r="D1734" s="75" t="s">
        <v>3165</v>
      </c>
      <c r="E1734" s="76" t="s">
        <v>3166</v>
      </c>
      <c r="F1734" s="56"/>
    </row>
    <row r="1735" customHeight="1" spans="1:6">
      <c r="A1735" s="57" t="str">
        <f t="shared" si="80"/>
        <v>230</v>
      </c>
      <c r="B1735" s="57" t="str">
        <f t="shared" si="78"/>
        <v>14</v>
      </c>
      <c r="C1735" s="57" t="str">
        <f t="shared" si="79"/>
        <v>01</v>
      </c>
      <c r="D1735" s="72" t="s">
        <v>3167</v>
      </c>
      <c r="E1735" s="73" t="s">
        <v>3168</v>
      </c>
      <c r="F1735" s="56"/>
    </row>
    <row r="1736" customHeight="1" spans="1:6">
      <c r="A1736" s="57" t="str">
        <f t="shared" si="80"/>
        <v>230</v>
      </c>
      <c r="B1736" s="57" t="str">
        <f t="shared" ref="B1736:B1799" si="81">MID(D1736,4,2)</f>
        <v>14</v>
      </c>
      <c r="C1736" s="57" t="str">
        <f t="shared" ref="C1736:C1799" si="82">MID(D1736,6,2)</f>
        <v>02</v>
      </c>
      <c r="D1736" s="72" t="s">
        <v>3169</v>
      </c>
      <c r="E1736" s="73" t="s">
        <v>3170</v>
      </c>
      <c r="F1736" s="56"/>
    </row>
    <row r="1737" customHeight="1" spans="1:6">
      <c r="A1737" s="57" t="str">
        <f t="shared" si="80"/>
        <v>230</v>
      </c>
      <c r="B1737" s="57" t="str">
        <f t="shared" si="81"/>
        <v>15</v>
      </c>
      <c r="C1737" s="57" t="str">
        <f t="shared" si="82"/>
        <v/>
      </c>
      <c r="D1737" s="75" t="s">
        <v>3171</v>
      </c>
      <c r="E1737" s="76" t="s">
        <v>3172</v>
      </c>
      <c r="F1737" s="56"/>
    </row>
    <row r="1738" customHeight="1" spans="1:6">
      <c r="A1738" s="57" t="str">
        <f t="shared" ref="A1738:A1801" si="83">MID(D1738,1,3)</f>
        <v>230</v>
      </c>
      <c r="B1738" s="57" t="str">
        <f t="shared" si="81"/>
        <v>16</v>
      </c>
      <c r="C1738" s="57" t="str">
        <f t="shared" si="82"/>
        <v/>
      </c>
      <c r="D1738" s="75" t="s">
        <v>3173</v>
      </c>
      <c r="E1738" s="76" t="s">
        <v>3174</v>
      </c>
      <c r="F1738" s="56"/>
    </row>
    <row r="1739" customHeight="1" spans="1:6">
      <c r="A1739" s="57" t="str">
        <f t="shared" si="83"/>
        <v>231</v>
      </c>
      <c r="B1739" s="57" t="str">
        <f t="shared" si="81"/>
        <v/>
      </c>
      <c r="C1739" s="57" t="str">
        <f t="shared" si="82"/>
        <v/>
      </c>
      <c r="D1739" s="78" t="s">
        <v>3175</v>
      </c>
      <c r="E1739" s="79" t="s">
        <v>3176</v>
      </c>
      <c r="F1739" s="56"/>
    </row>
    <row r="1740" customHeight="1" spans="1:6">
      <c r="A1740" s="57" t="str">
        <f t="shared" si="83"/>
        <v>231</v>
      </c>
      <c r="B1740" s="57" t="str">
        <f t="shared" si="81"/>
        <v>01</v>
      </c>
      <c r="C1740" s="57" t="str">
        <f t="shared" si="82"/>
        <v/>
      </c>
      <c r="D1740" s="75" t="s">
        <v>3177</v>
      </c>
      <c r="E1740" s="76" t="s">
        <v>3178</v>
      </c>
      <c r="F1740" s="56"/>
    </row>
    <row r="1741" customHeight="1" spans="1:6">
      <c r="A1741" s="57" t="str">
        <f t="shared" si="83"/>
        <v>231</v>
      </c>
      <c r="B1741" s="57" t="str">
        <f t="shared" si="81"/>
        <v>02</v>
      </c>
      <c r="C1741" s="57" t="str">
        <f t="shared" si="82"/>
        <v/>
      </c>
      <c r="D1741" s="75" t="s">
        <v>3179</v>
      </c>
      <c r="E1741" s="76" t="s">
        <v>3180</v>
      </c>
      <c r="F1741" s="56"/>
    </row>
    <row r="1742" customHeight="1" spans="1:6">
      <c r="A1742" s="57" t="str">
        <f t="shared" si="83"/>
        <v>231</v>
      </c>
      <c r="B1742" s="57" t="str">
        <f t="shared" si="81"/>
        <v>03</v>
      </c>
      <c r="C1742" s="57" t="str">
        <f t="shared" si="82"/>
        <v/>
      </c>
      <c r="D1742" s="75" t="s">
        <v>3181</v>
      </c>
      <c r="E1742" s="76" t="s">
        <v>3182</v>
      </c>
      <c r="F1742" s="56"/>
    </row>
    <row r="1743" customHeight="1" spans="1:6">
      <c r="A1743" s="57" t="str">
        <f t="shared" si="83"/>
        <v>231</v>
      </c>
      <c r="B1743" s="57" t="str">
        <f t="shared" si="81"/>
        <v>03</v>
      </c>
      <c r="C1743" s="57" t="str">
        <f t="shared" si="82"/>
        <v>01</v>
      </c>
      <c r="D1743" s="72" t="s">
        <v>3183</v>
      </c>
      <c r="E1743" s="73" t="s">
        <v>3184</v>
      </c>
      <c r="F1743" s="56"/>
    </row>
    <row r="1744" customHeight="1" spans="1:6">
      <c r="A1744" s="57" t="str">
        <f t="shared" si="83"/>
        <v>231</v>
      </c>
      <c r="B1744" s="57" t="str">
        <f t="shared" si="81"/>
        <v>03</v>
      </c>
      <c r="C1744" s="57" t="str">
        <f t="shared" si="82"/>
        <v>02</v>
      </c>
      <c r="D1744" s="72" t="s">
        <v>3185</v>
      </c>
      <c r="E1744" s="73" t="s">
        <v>3186</v>
      </c>
      <c r="F1744" s="56"/>
    </row>
    <row r="1745" customHeight="1" spans="1:6">
      <c r="A1745" s="57" t="str">
        <f t="shared" si="83"/>
        <v>231</v>
      </c>
      <c r="B1745" s="57" t="str">
        <f t="shared" si="81"/>
        <v>03</v>
      </c>
      <c r="C1745" s="57" t="str">
        <f t="shared" si="82"/>
        <v>03</v>
      </c>
      <c r="D1745" s="72" t="s">
        <v>3187</v>
      </c>
      <c r="E1745" s="73" t="s">
        <v>3188</v>
      </c>
      <c r="F1745" s="56"/>
    </row>
    <row r="1746" customHeight="1" spans="1:6">
      <c r="A1746" s="57" t="str">
        <f t="shared" si="83"/>
        <v>231</v>
      </c>
      <c r="B1746" s="57" t="str">
        <f t="shared" si="81"/>
        <v>03</v>
      </c>
      <c r="C1746" s="57" t="str">
        <f t="shared" si="82"/>
        <v>99</v>
      </c>
      <c r="D1746" s="72" t="s">
        <v>3189</v>
      </c>
      <c r="E1746" s="73" t="s">
        <v>3190</v>
      </c>
      <c r="F1746" s="56"/>
    </row>
    <row r="1747" customHeight="1" spans="1:6">
      <c r="A1747" s="57" t="str">
        <f t="shared" si="83"/>
        <v>231</v>
      </c>
      <c r="B1747" s="57" t="str">
        <f t="shared" si="81"/>
        <v>04</v>
      </c>
      <c r="C1747" s="57" t="str">
        <f t="shared" si="82"/>
        <v/>
      </c>
      <c r="D1747" s="75" t="s">
        <v>3191</v>
      </c>
      <c r="E1747" s="76" t="s">
        <v>3192</v>
      </c>
      <c r="F1747" s="56"/>
    </row>
    <row r="1748" customHeight="1" spans="1:6">
      <c r="A1748" s="57" t="str">
        <f t="shared" si="83"/>
        <v>231</v>
      </c>
      <c r="B1748" s="57" t="str">
        <f t="shared" si="81"/>
        <v>04</v>
      </c>
      <c r="C1748" s="57" t="str">
        <f t="shared" si="82"/>
        <v>01</v>
      </c>
      <c r="D1748" s="72" t="s">
        <v>3193</v>
      </c>
      <c r="E1748" s="73" t="s">
        <v>3194</v>
      </c>
      <c r="F1748" s="56"/>
    </row>
    <row r="1749" customHeight="1" spans="1:6">
      <c r="A1749" s="57" t="str">
        <f t="shared" si="83"/>
        <v>231</v>
      </c>
      <c r="B1749" s="57" t="str">
        <f t="shared" si="81"/>
        <v>04</v>
      </c>
      <c r="C1749" s="57" t="str">
        <f t="shared" si="82"/>
        <v>02</v>
      </c>
      <c r="D1749" s="72" t="s">
        <v>3195</v>
      </c>
      <c r="E1749" s="73" t="s">
        <v>3196</v>
      </c>
      <c r="F1749" s="56"/>
    </row>
    <row r="1750" customHeight="1" spans="1:6">
      <c r="A1750" s="57" t="str">
        <f t="shared" si="83"/>
        <v>231</v>
      </c>
      <c r="B1750" s="57" t="str">
        <f t="shared" si="81"/>
        <v>04</v>
      </c>
      <c r="C1750" s="57" t="str">
        <f t="shared" si="82"/>
        <v>05</v>
      </c>
      <c r="D1750" s="72" t="s">
        <v>3197</v>
      </c>
      <c r="E1750" s="73" t="s">
        <v>3198</v>
      </c>
      <c r="F1750" s="56"/>
    </row>
    <row r="1751" customHeight="1" spans="1:6">
      <c r="A1751" s="57" t="str">
        <f t="shared" si="83"/>
        <v>231</v>
      </c>
      <c r="B1751" s="57" t="str">
        <f t="shared" si="81"/>
        <v>04</v>
      </c>
      <c r="C1751" s="57" t="str">
        <f t="shared" si="82"/>
        <v>11</v>
      </c>
      <c r="D1751" s="72" t="s">
        <v>3199</v>
      </c>
      <c r="E1751" s="73" t="s">
        <v>3200</v>
      </c>
      <c r="F1751" s="56"/>
    </row>
    <row r="1752" customHeight="1" spans="1:6">
      <c r="A1752" s="57" t="str">
        <f t="shared" si="83"/>
        <v>231</v>
      </c>
      <c r="B1752" s="57" t="str">
        <f t="shared" si="81"/>
        <v>04</v>
      </c>
      <c r="C1752" s="57" t="str">
        <f t="shared" si="82"/>
        <v>12</v>
      </c>
      <c r="D1752" s="72" t="s">
        <v>3201</v>
      </c>
      <c r="E1752" s="73" t="s">
        <v>3202</v>
      </c>
      <c r="F1752" s="56"/>
    </row>
    <row r="1753" customHeight="1" spans="1:6">
      <c r="A1753" s="57" t="str">
        <f t="shared" si="83"/>
        <v>231</v>
      </c>
      <c r="B1753" s="57" t="str">
        <f t="shared" si="81"/>
        <v>04</v>
      </c>
      <c r="C1753" s="57" t="str">
        <f t="shared" si="82"/>
        <v>13</v>
      </c>
      <c r="D1753" s="72" t="s">
        <v>3203</v>
      </c>
      <c r="E1753" s="73" t="s">
        <v>3204</v>
      </c>
      <c r="F1753" s="56"/>
    </row>
    <row r="1754" customHeight="1" spans="1:6">
      <c r="A1754" s="57" t="str">
        <f t="shared" si="83"/>
        <v>231</v>
      </c>
      <c r="B1754" s="57" t="str">
        <f t="shared" si="81"/>
        <v>04</v>
      </c>
      <c r="C1754" s="57" t="str">
        <f t="shared" si="82"/>
        <v>14</v>
      </c>
      <c r="D1754" s="72" t="s">
        <v>3205</v>
      </c>
      <c r="E1754" s="73" t="s">
        <v>3206</v>
      </c>
      <c r="F1754" s="56"/>
    </row>
    <row r="1755" customHeight="1" spans="1:6">
      <c r="A1755" s="57" t="str">
        <f t="shared" si="83"/>
        <v>231</v>
      </c>
      <c r="B1755" s="57" t="str">
        <f t="shared" si="81"/>
        <v>04</v>
      </c>
      <c r="C1755" s="57" t="str">
        <f t="shared" si="82"/>
        <v>16</v>
      </c>
      <c r="D1755" s="72" t="s">
        <v>3207</v>
      </c>
      <c r="E1755" s="73" t="s">
        <v>3208</v>
      </c>
      <c r="F1755" s="56"/>
    </row>
    <row r="1756" customHeight="1" spans="1:6">
      <c r="A1756" s="57" t="str">
        <f t="shared" si="83"/>
        <v>231</v>
      </c>
      <c r="B1756" s="57" t="str">
        <f t="shared" si="81"/>
        <v>04</v>
      </c>
      <c r="C1756" s="57" t="str">
        <f t="shared" si="82"/>
        <v>17</v>
      </c>
      <c r="D1756" s="72" t="s">
        <v>3209</v>
      </c>
      <c r="E1756" s="73" t="s">
        <v>3210</v>
      </c>
      <c r="F1756" s="56"/>
    </row>
    <row r="1757" customHeight="1" spans="1:6">
      <c r="A1757" s="57" t="str">
        <f t="shared" si="83"/>
        <v>231</v>
      </c>
      <c r="B1757" s="57" t="str">
        <f t="shared" si="81"/>
        <v>04</v>
      </c>
      <c r="C1757" s="57" t="str">
        <f t="shared" si="82"/>
        <v>18</v>
      </c>
      <c r="D1757" s="72" t="s">
        <v>3211</v>
      </c>
      <c r="E1757" s="73" t="s">
        <v>3212</v>
      </c>
      <c r="F1757" s="56"/>
    </row>
    <row r="1758" customHeight="1" spans="1:6">
      <c r="A1758" s="57" t="str">
        <f t="shared" si="83"/>
        <v>231</v>
      </c>
      <c r="B1758" s="57" t="str">
        <f t="shared" si="81"/>
        <v>04</v>
      </c>
      <c r="C1758" s="57" t="str">
        <f t="shared" si="82"/>
        <v>19</v>
      </c>
      <c r="D1758" s="72" t="s">
        <v>3213</v>
      </c>
      <c r="E1758" s="73" t="s">
        <v>3214</v>
      </c>
      <c r="F1758" s="56"/>
    </row>
    <row r="1759" customHeight="1" spans="1:6">
      <c r="A1759" s="57" t="str">
        <f t="shared" si="83"/>
        <v>231</v>
      </c>
      <c r="B1759" s="57" t="str">
        <f t="shared" si="81"/>
        <v>04</v>
      </c>
      <c r="C1759" s="57" t="str">
        <f t="shared" si="82"/>
        <v>20</v>
      </c>
      <c r="D1759" s="72" t="s">
        <v>3215</v>
      </c>
      <c r="E1759" s="73" t="s">
        <v>3216</v>
      </c>
      <c r="F1759" s="56"/>
    </row>
    <row r="1760" customHeight="1" spans="1:6">
      <c r="A1760" s="57" t="str">
        <f t="shared" si="83"/>
        <v>231</v>
      </c>
      <c r="B1760" s="57" t="str">
        <f t="shared" si="81"/>
        <v>04</v>
      </c>
      <c r="C1760" s="57" t="str">
        <f t="shared" si="82"/>
        <v>31</v>
      </c>
      <c r="D1760" s="72" t="s">
        <v>3217</v>
      </c>
      <c r="E1760" s="73" t="s">
        <v>3218</v>
      </c>
      <c r="F1760" s="56"/>
    </row>
    <row r="1761" customHeight="1" spans="1:6">
      <c r="A1761" s="57" t="str">
        <f t="shared" si="83"/>
        <v>231</v>
      </c>
      <c r="B1761" s="57" t="str">
        <f t="shared" si="81"/>
        <v>04</v>
      </c>
      <c r="C1761" s="57" t="str">
        <f t="shared" si="82"/>
        <v>32</v>
      </c>
      <c r="D1761" s="72" t="s">
        <v>3219</v>
      </c>
      <c r="E1761" s="73" t="s">
        <v>3220</v>
      </c>
      <c r="F1761" s="56"/>
    </row>
    <row r="1762" customHeight="1" spans="1:6">
      <c r="A1762" s="57" t="str">
        <f t="shared" si="83"/>
        <v>231</v>
      </c>
      <c r="B1762" s="57" t="str">
        <f t="shared" si="81"/>
        <v>04</v>
      </c>
      <c r="C1762" s="57" t="str">
        <f t="shared" si="82"/>
        <v>33</v>
      </c>
      <c r="D1762" s="72" t="s">
        <v>3221</v>
      </c>
      <c r="E1762" s="73" t="s">
        <v>3222</v>
      </c>
      <c r="F1762" s="56"/>
    </row>
    <row r="1763" customHeight="1" spans="1:6">
      <c r="A1763" s="57" t="str">
        <f t="shared" si="83"/>
        <v>231</v>
      </c>
      <c r="B1763" s="57" t="str">
        <f t="shared" si="81"/>
        <v>04</v>
      </c>
      <c r="C1763" s="57" t="str">
        <f t="shared" si="82"/>
        <v>98</v>
      </c>
      <c r="D1763" s="72" t="s">
        <v>3223</v>
      </c>
      <c r="E1763" s="73" t="s">
        <v>3224</v>
      </c>
      <c r="F1763" s="56"/>
    </row>
    <row r="1764" customHeight="1" spans="1:6">
      <c r="A1764" s="57" t="str">
        <f t="shared" si="83"/>
        <v>231</v>
      </c>
      <c r="B1764" s="57" t="str">
        <f t="shared" si="81"/>
        <v>04</v>
      </c>
      <c r="C1764" s="57" t="str">
        <f t="shared" si="82"/>
        <v>99</v>
      </c>
      <c r="D1764" s="72" t="s">
        <v>3225</v>
      </c>
      <c r="E1764" s="73" t="s">
        <v>3226</v>
      </c>
      <c r="F1764" s="56"/>
    </row>
    <row r="1765" customHeight="1" spans="1:6">
      <c r="A1765" s="57" t="str">
        <f t="shared" si="83"/>
        <v>232</v>
      </c>
      <c r="B1765" s="57" t="str">
        <f t="shared" si="81"/>
        <v/>
      </c>
      <c r="C1765" s="57" t="str">
        <f t="shared" si="82"/>
        <v/>
      </c>
      <c r="D1765" s="72" t="s">
        <v>3227</v>
      </c>
      <c r="E1765" s="73" t="s">
        <v>3228</v>
      </c>
      <c r="F1765" s="56">
        <v>17543</v>
      </c>
    </row>
    <row r="1766" customHeight="1" spans="1:6">
      <c r="A1766" s="57" t="str">
        <f t="shared" si="83"/>
        <v>232</v>
      </c>
      <c r="B1766" s="57" t="str">
        <f t="shared" si="81"/>
        <v>01</v>
      </c>
      <c r="C1766" s="57" t="str">
        <f t="shared" si="82"/>
        <v/>
      </c>
      <c r="D1766" s="75" t="s">
        <v>3229</v>
      </c>
      <c r="E1766" s="76" t="s">
        <v>3230</v>
      </c>
      <c r="F1766" s="56"/>
    </row>
    <row r="1767" customHeight="1" spans="1:6">
      <c r="A1767" s="57" t="str">
        <f t="shared" si="83"/>
        <v>232</v>
      </c>
      <c r="B1767" s="57" t="str">
        <f t="shared" si="81"/>
        <v>02</v>
      </c>
      <c r="C1767" s="57" t="str">
        <f t="shared" si="82"/>
        <v/>
      </c>
      <c r="D1767" s="75" t="s">
        <v>3231</v>
      </c>
      <c r="E1767" s="76" t="s">
        <v>3232</v>
      </c>
      <c r="F1767" s="56"/>
    </row>
    <row r="1768" customHeight="1" spans="1:6">
      <c r="A1768" s="57" t="str">
        <f t="shared" si="83"/>
        <v>232</v>
      </c>
      <c r="B1768" s="57" t="str">
        <f t="shared" si="81"/>
        <v>03</v>
      </c>
      <c r="C1768" s="57" t="str">
        <f t="shared" si="82"/>
        <v/>
      </c>
      <c r="D1768" s="72" t="s">
        <v>3233</v>
      </c>
      <c r="E1768" s="73" t="s">
        <v>3234</v>
      </c>
      <c r="F1768" s="56">
        <v>17543</v>
      </c>
    </row>
    <row r="1769" customHeight="1" spans="1:6">
      <c r="A1769" s="57" t="str">
        <f t="shared" si="83"/>
        <v>232</v>
      </c>
      <c r="B1769" s="57" t="str">
        <f t="shared" si="81"/>
        <v>03</v>
      </c>
      <c r="C1769" s="57" t="str">
        <f t="shared" si="82"/>
        <v>01</v>
      </c>
      <c r="D1769" s="72" t="s">
        <v>3235</v>
      </c>
      <c r="E1769" s="73" t="s">
        <v>3236</v>
      </c>
      <c r="F1769" s="56">
        <v>17543</v>
      </c>
    </row>
    <row r="1770" customHeight="1" spans="1:6">
      <c r="A1770" s="57" t="str">
        <f t="shared" si="83"/>
        <v>232</v>
      </c>
      <c r="B1770" s="57" t="str">
        <f t="shared" si="81"/>
        <v>03</v>
      </c>
      <c r="C1770" s="57" t="str">
        <f t="shared" si="82"/>
        <v>02</v>
      </c>
      <c r="D1770" s="72" t="s">
        <v>3237</v>
      </c>
      <c r="E1770" s="73" t="s">
        <v>3238</v>
      </c>
      <c r="F1770" s="74"/>
    </row>
    <row r="1771" customHeight="1" spans="1:6">
      <c r="A1771" s="57" t="str">
        <f t="shared" si="83"/>
        <v>232</v>
      </c>
      <c r="B1771" s="57" t="str">
        <f t="shared" si="81"/>
        <v>03</v>
      </c>
      <c r="C1771" s="57" t="str">
        <f t="shared" si="82"/>
        <v>03</v>
      </c>
      <c r="D1771" s="72" t="s">
        <v>3239</v>
      </c>
      <c r="E1771" s="73" t="s">
        <v>3240</v>
      </c>
      <c r="F1771" s="74"/>
    </row>
    <row r="1772" customHeight="1" spans="1:6">
      <c r="A1772" s="57" t="str">
        <f t="shared" si="83"/>
        <v>232</v>
      </c>
      <c r="B1772" s="57" t="str">
        <f t="shared" si="81"/>
        <v>03</v>
      </c>
      <c r="C1772" s="57" t="str">
        <f t="shared" si="82"/>
        <v>04</v>
      </c>
      <c r="D1772" s="72" t="s">
        <v>3241</v>
      </c>
      <c r="E1772" s="73" t="s">
        <v>3242</v>
      </c>
      <c r="F1772" s="74"/>
    </row>
    <row r="1773" customHeight="1" spans="1:6">
      <c r="A1773" s="57" t="str">
        <f t="shared" si="83"/>
        <v>232</v>
      </c>
      <c r="B1773" s="57" t="str">
        <f t="shared" si="81"/>
        <v>04</v>
      </c>
      <c r="C1773" s="57" t="str">
        <f t="shared" si="82"/>
        <v/>
      </c>
      <c r="D1773" s="75" t="s">
        <v>3243</v>
      </c>
      <c r="E1773" s="76" t="s">
        <v>3244</v>
      </c>
      <c r="F1773" s="77"/>
    </row>
    <row r="1774" customHeight="1" spans="1:6">
      <c r="A1774" s="57" t="str">
        <f t="shared" si="83"/>
        <v>232</v>
      </c>
      <c r="B1774" s="57" t="str">
        <f t="shared" si="81"/>
        <v>04</v>
      </c>
      <c r="C1774" s="57" t="str">
        <f t="shared" si="82"/>
        <v>01</v>
      </c>
      <c r="D1774" s="72" t="s">
        <v>3245</v>
      </c>
      <c r="E1774" s="73" t="s">
        <v>3246</v>
      </c>
      <c r="F1774" s="74"/>
    </row>
    <row r="1775" customHeight="1" spans="1:6">
      <c r="A1775" s="57" t="str">
        <f t="shared" si="83"/>
        <v>232</v>
      </c>
      <c r="B1775" s="57" t="str">
        <f t="shared" si="81"/>
        <v>04</v>
      </c>
      <c r="C1775" s="57" t="str">
        <f t="shared" si="82"/>
        <v>02</v>
      </c>
      <c r="D1775" s="72" t="s">
        <v>3247</v>
      </c>
      <c r="E1775" s="73" t="s">
        <v>3248</v>
      </c>
      <c r="F1775" s="74"/>
    </row>
    <row r="1776" customHeight="1" spans="1:6">
      <c r="A1776" s="57" t="str">
        <f t="shared" si="83"/>
        <v>232</v>
      </c>
      <c r="B1776" s="57" t="str">
        <f t="shared" si="81"/>
        <v>04</v>
      </c>
      <c r="C1776" s="57" t="str">
        <f t="shared" si="82"/>
        <v>05</v>
      </c>
      <c r="D1776" s="72" t="s">
        <v>3249</v>
      </c>
      <c r="E1776" s="73" t="s">
        <v>3250</v>
      </c>
      <c r="F1776" s="74"/>
    </row>
    <row r="1777" customHeight="1" spans="1:6">
      <c r="A1777" s="57" t="str">
        <f t="shared" si="83"/>
        <v>232</v>
      </c>
      <c r="B1777" s="57" t="str">
        <f t="shared" si="81"/>
        <v>04</v>
      </c>
      <c r="C1777" s="57" t="str">
        <f t="shared" si="82"/>
        <v>11</v>
      </c>
      <c r="D1777" s="72" t="s">
        <v>3251</v>
      </c>
      <c r="E1777" s="73" t="s">
        <v>3252</v>
      </c>
      <c r="F1777" s="74"/>
    </row>
    <row r="1778" customHeight="1" spans="1:6">
      <c r="A1778" s="57" t="str">
        <f t="shared" si="83"/>
        <v>232</v>
      </c>
      <c r="B1778" s="57" t="str">
        <f t="shared" si="81"/>
        <v>04</v>
      </c>
      <c r="C1778" s="57" t="str">
        <f t="shared" si="82"/>
        <v>12</v>
      </c>
      <c r="D1778" s="72" t="s">
        <v>3253</v>
      </c>
      <c r="E1778" s="73" t="s">
        <v>3254</v>
      </c>
      <c r="F1778" s="74"/>
    </row>
    <row r="1779" customHeight="1" spans="1:6">
      <c r="A1779" s="57" t="str">
        <f t="shared" si="83"/>
        <v>232</v>
      </c>
      <c r="B1779" s="57" t="str">
        <f t="shared" si="81"/>
        <v>04</v>
      </c>
      <c r="C1779" s="57" t="str">
        <f t="shared" si="82"/>
        <v>13</v>
      </c>
      <c r="D1779" s="72" t="s">
        <v>3255</v>
      </c>
      <c r="E1779" s="73" t="s">
        <v>3256</v>
      </c>
      <c r="F1779" s="74"/>
    </row>
    <row r="1780" customHeight="1" spans="1:6">
      <c r="A1780" s="57" t="str">
        <f t="shared" si="83"/>
        <v>232</v>
      </c>
      <c r="B1780" s="57" t="str">
        <f t="shared" si="81"/>
        <v>04</v>
      </c>
      <c r="C1780" s="57" t="str">
        <f t="shared" si="82"/>
        <v>14</v>
      </c>
      <c r="D1780" s="72" t="s">
        <v>3257</v>
      </c>
      <c r="E1780" s="73" t="s">
        <v>3258</v>
      </c>
      <c r="F1780" s="74"/>
    </row>
    <row r="1781" customHeight="1" spans="1:6">
      <c r="A1781" s="57" t="str">
        <f t="shared" si="83"/>
        <v>232</v>
      </c>
      <c r="B1781" s="57" t="str">
        <f t="shared" si="81"/>
        <v>04</v>
      </c>
      <c r="C1781" s="57" t="str">
        <f t="shared" si="82"/>
        <v>16</v>
      </c>
      <c r="D1781" s="72" t="s">
        <v>3259</v>
      </c>
      <c r="E1781" s="73" t="s">
        <v>3260</v>
      </c>
      <c r="F1781" s="74"/>
    </row>
    <row r="1782" customHeight="1" spans="1:6">
      <c r="A1782" s="57" t="str">
        <f t="shared" si="83"/>
        <v>232</v>
      </c>
      <c r="B1782" s="57" t="str">
        <f t="shared" si="81"/>
        <v>04</v>
      </c>
      <c r="C1782" s="57" t="str">
        <f t="shared" si="82"/>
        <v>17</v>
      </c>
      <c r="D1782" s="72" t="s">
        <v>3261</v>
      </c>
      <c r="E1782" s="73" t="s">
        <v>3262</v>
      </c>
      <c r="F1782" s="74"/>
    </row>
    <row r="1783" customHeight="1" spans="1:6">
      <c r="A1783" s="57" t="str">
        <f t="shared" si="83"/>
        <v>232</v>
      </c>
      <c r="B1783" s="57" t="str">
        <f t="shared" si="81"/>
        <v>04</v>
      </c>
      <c r="C1783" s="57" t="str">
        <f t="shared" si="82"/>
        <v>18</v>
      </c>
      <c r="D1783" s="72" t="s">
        <v>3263</v>
      </c>
      <c r="E1783" s="73" t="s">
        <v>3264</v>
      </c>
      <c r="F1783" s="74"/>
    </row>
    <row r="1784" customHeight="1" spans="1:6">
      <c r="A1784" s="57" t="str">
        <f t="shared" si="83"/>
        <v>232</v>
      </c>
      <c r="B1784" s="57" t="str">
        <f t="shared" si="81"/>
        <v>04</v>
      </c>
      <c r="C1784" s="57" t="str">
        <f t="shared" si="82"/>
        <v>19</v>
      </c>
      <c r="D1784" s="72" t="s">
        <v>3265</v>
      </c>
      <c r="E1784" s="73" t="s">
        <v>3266</v>
      </c>
      <c r="F1784" s="74"/>
    </row>
    <row r="1785" customHeight="1" spans="1:6">
      <c r="A1785" s="57" t="str">
        <f t="shared" si="83"/>
        <v>232</v>
      </c>
      <c r="B1785" s="57" t="str">
        <f t="shared" si="81"/>
        <v>04</v>
      </c>
      <c r="C1785" s="57" t="str">
        <f t="shared" si="82"/>
        <v>20</v>
      </c>
      <c r="D1785" s="72" t="s">
        <v>3267</v>
      </c>
      <c r="E1785" s="73" t="s">
        <v>3268</v>
      </c>
      <c r="F1785" s="74"/>
    </row>
    <row r="1786" customHeight="1" spans="1:6">
      <c r="A1786" s="57" t="str">
        <f t="shared" si="83"/>
        <v>232</v>
      </c>
      <c r="B1786" s="57" t="str">
        <f t="shared" si="81"/>
        <v>04</v>
      </c>
      <c r="C1786" s="57" t="str">
        <f t="shared" si="82"/>
        <v>31</v>
      </c>
      <c r="D1786" s="72" t="s">
        <v>3269</v>
      </c>
      <c r="E1786" s="73" t="s">
        <v>3270</v>
      </c>
      <c r="F1786" s="74"/>
    </row>
    <row r="1787" customHeight="1" spans="1:6">
      <c r="A1787" s="57" t="str">
        <f t="shared" si="83"/>
        <v>232</v>
      </c>
      <c r="B1787" s="57" t="str">
        <f t="shared" si="81"/>
        <v>04</v>
      </c>
      <c r="C1787" s="57" t="str">
        <f t="shared" si="82"/>
        <v>32</v>
      </c>
      <c r="D1787" s="72" t="s">
        <v>3271</v>
      </c>
      <c r="E1787" s="73" t="s">
        <v>3272</v>
      </c>
      <c r="F1787" s="74"/>
    </row>
    <row r="1788" customHeight="1" spans="1:6">
      <c r="A1788" s="57" t="str">
        <f t="shared" si="83"/>
        <v>232</v>
      </c>
      <c r="B1788" s="57" t="str">
        <f t="shared" si="81"/>
        <v>04</v>
      </c>
      <c r="C1788" s="57" t="str">
        <f t="shared" si="82"/>
        <v>33</v>
      </c>
      <c r="D1788" s="72" t="s">
        <v>3273</v>
      </c>
      <c r="E1788" s="73" t="s">
        <v>3274</v>
      </c>
      <c r="F1788" s="74"/>
    </row>
    <row r="1789" customHeight="1" spans="1:6">
      <c r="A1789" s="57" t="str">
        <f t="shared" si="83"/>
        <v>232</v>
      </c>
      <c r="B1789" s="57" t="str">
        <f t="shared" si="81"/>
        <v>04</v>
      </c>
      <c r="C1789" s="57" t="str">
        <f t="shared" si="82"/>
        <v>98</v>
      </c>
      <c r="D1789" s="72" t="s">
        <v>3275</v>
      </c>
      <c r="E1789" s="73" t="s">
        <v>3276</v>
      </c>
      <c r="F1789" s="74"/>
    </row>
    <row r="1790" customHeight="1" spans="1:6">
      <c r="A1790" s="57" t="str">
        <f t="shared" si="83"/>
        <v>232</v>
      </c>
      <c r="B1790" s="57" t="str">
        <f t="shared" si="81"/>
        <v>04</v>
      </c>
      <c r="C1790" s="57" t="str">
        <f t="shared" si="82"/>
        <v>99</v>
      </c>
      <c r="D1790" s="72" t="s">
        <v>3277</v>
      </c>
      <c r="E1790" s="73" t="s">
        <v>3278</v>
      </c>
      <c r="F1790" s="74"/>
    </row>
    <row r="1791" customHeight="1" spans="1:6">
      <c r="A1791" s="57" t="str">
        <f t="shared" si="83"/>
        <v>233</v>
      </c>
      <c r="B1791" s="57" t="str">
        <f t="shared" si="81"/>
        <v/>
      </c>
      <c r="C1791" s="57" t="str">
        <f t="shared" si="82"/>
        <v/>
      </c>
      <c r="D1791" s="78" t="s">
        <v>3279</v>
      </c>
      <c r="E1791" s="79" t="s">
        <v>3280</v>
      </c>
      <c r="F1791" s="77"/>
    </row>
    <row r="1792" customHeight="1" spans="1:6">
      <c r="A1792" s="57" t="str">
        <f t="shared" si="83"/>
        <v>233</v>
      </c>
      <c r="B1792" s="57" t="str">
        <f t="shared" si="81"/>
        <v>01</v>
      </c>
      <c r="C1792" s="57" t="str">
        <f t="shared" si="82"/>
        <v/>
      </c>
      <c r="D1792" s="75" t="s">
        <v>3281</v>
      </c>
      <c r="E1792" s="76" t="s">
        <v>3282</v>
      </c>
      <c r="F1792" s="77"/>
    </row>
    <row r="1793" customHeight="1" spans="1:6">
      <c r="A1793" s="57" t="str">
        <f t="shared" si="83"/>
        <v>233</v>
      </c>
      <c r="B1793" s="57" t="str">
        <f t="shared" si="81"/>
        <v>02</v>
      </c>
      <c r="C1793" s="57" t="str">
        <f t="shared" si="82"/>
        <v/>
      </c>
      <c r="D1793" s="75" t="s">
        <v>3283</v>
      </c>
      <c r="E1793" s="76" t="s">
        <v>3284</v>
      </c>
      <c r="F1793" s="77"/>
    </row>
    <row r="1794" customHeight="1" spans="1:6">
      <c r="A1794" s="57" t="str">
        <f t="shared" si="83"/>
        <v>233</v>
      </c>
      <c r="B1794" s="57" t="str">
        <f t="shared" si="81"/>
        <v>03</v>
      </c>
      <c r="C1794" s="57" t="str">
        <f t="shared" si="82"/>
        <v/>
      </c>
      <c r="D1794" s="75" t="s">
        <v>3285</v>
      </c>
      <c r="E1794" s="76" t="s">
        <v>3286</v>
      </c>
      <c r="F1794" s="77"/>
    </row>
    <row r="1795" customHeight="1" spans="1:6">
      <c r="A1795" s="57" t="str">
        <f t="shared" si="83"/>
        <v>233</v>
      </c>
      <c r="B1795" s="57" t="str">
        <f t="shared" si="81"/>
        <v>04</v>
      </c>
      <c r="C1795" s="57" t="str">
        <f t="shared" si="82"/>
        <v/>
      </c>
      <c r="D1795" s="75" t="s">
        <v>3287</v>
      </c>
      <c r="E1795" s="76" t="s">
        <v>3288</v>
      </c>
      <c r="F1795" s="77"/>
    </row>
    <row r="1796" customHeight="1" spans="1:6">
      <c r="A1796" s="57" t="str">
        <f t="shared" si="83"/>
        <v>233</v>
      </c>
      <c r="B1796" s="57" t="str">
        <f t="shared" si="81"/>
        <v>04</v>
      </c>
      <c r="C1796" s="57" t="str">
        <f t="shared" si="82"/>
        <v>01</v>
      </c>
      <c r="D1796" s="72" t="s">
        <v>3289</v>
      </c>
      <c r="E1796" s="73" t="s">
        <v>3290</v>
      </c>
      <c r="F1796" s="74"/>
    </row>
    <row r="1797" customHeight="1" spans="1:6">
      <c r="A1797" s="57" t="str">
        <f t="shared" si="83"/>
        <v>233</v>
      </c>
      <c r="B1797" s="57" t="str">
        <f t="shared" si="81"/>
        <v>04</v>
      </c>
      <c r="C1797" s="57" t="str">
        <f t="shared" si="82"/>
        <v>02</v>
      </c>
      <c r="D1797" s="72" t="s">
        <v>3291</v>
      </c>
      <c r="E1797" s="73" t="s">
        <v>3292</v>
      </c>
      <c r="F1797" s="74"/>
    </row>
    <row r="1798" customHeight="1" spans="1:6">
      <c r="A1798" s="57" t="str">
        <f t="shared" si="83"/>
        <v>233</v>
      </c>
      <c r="B1798" s="57" t="str">
        <f t="shared" si="81"/>
        <v>04</v>
      </c>
      <c r="C1798" s="57" t="str">
        <f t="shared" si="82"/>
        <v>05</v>
      </c>
      <c r="D1798" s="72" t="s">
        <v>3293</v>
      </c>
      <c r="E1798" s="73" t="s">
        <v>3294</v>
      </c>
      <c r="F1798" s="74"/>
    </row>
    <row r="1799" customHeight="1" spans="1:6">
      <c r="A1799" s="57" t="str">
        <f t="shared" si="83"/>
        <v>233</v>
      </c>
      <c r="B1799" s="57" t="str">
        <f t="shared" si="81"/>
        <v>04</v>
      </c>
      <c r="C1799" s="57" t="str">
        <f t="shared" si="82"/>
        <v>11</v>
      </c>
      <c r="D1799" s="72" t="s">
        <v>3295</v>
      </c>
      <c r="E1799" s="73" t="s">
        <v>3296</v>
      </c>
      <c r="F1799" s="74"/>
    </row>
    <row r="1800" customHeight="1" spans="1:6">
      <c r="A1800" s="57" t="str">
        <f t="shared" si="83"/>
        <v>233</v>
      </c>
      <c r="B1800" s="57" t="str">
        <f t="shared" ref="B1800:B1812" si="84">MID(D1800,4,2)</f>
        <v>04</v>
      </c>
      <c r="C1800" s="57" t="str">
        <f t="shared" ref="C1800:C1812" si="85">MID(D1800,6,2)</f>
        <v>12</v>
      </c>
      <c r="D1800" s="72" t="s">
        <v>3297</v>
      </c>
      <c r="E1800" s="73" t="s">
        <v>3298</v>
      </c>
      <c r="F1800" s="74"/>
    </row>
    <row r="1801" customHeight="1" spans="1:6">
      <c r="A1801" s="57" t="str">
        <f t="shared" si="83"/>
        <v>233</v>
      </c>
      <c r="B1801" s="57" t="str">
        <f t="shared" si="84"/>
        <v>04</v>
      </c>
      <c r="C1801" s="57" t="str">
        <f t="shared" si="85"/>
        <v>13</v>
      </c>
      <c r="D1801" s="72" t="s">
        <v>3299</v>
      </c>
      <c r="E1801" s="73" t="s">
        <v>3300</v>
      </c>
      <c r="F1801" s="74"/>
    </row>
    <row r="1802" customHeight="1" spans="1:6">
      <c r="A1802" s="57" t="str">
        <f t="shared" ref="A1802:A1812" si="86">MID(D1802,1,3)</f>
        <v>233</v>
      </c>
      <c r="B1802" s="57" t="str">
        <f t="shared" si="84"/>
        <v>04</v>
      </c>
      <c r="C1802" s="57" t="str">
        <f t="shared" si="85"/>
        <v>14</v>
      </c>
      <c r="D1802" s="72" t="s">
        <v>3301</v>
      </c>
      <c r="E1802" s="73" t="s">
        <v>3302</v>
      </c>
      <c r="F1802" s="74"/>
    </row>
    <row r="1803" customHeight="1" spans="1:6">
      <c r="A1803" s="57" t="str">
        <f t="shared" si="86"/>
        <v>233</v>
      </c>
      <c r="B1803" s="57" t="str">
        <f t="shared" si="84"/>
        <v>04</v>
      </c>
      <c r="C1803" s="57" t="str">
        <f t="shared" si="85"/>
        <v>16</v>
      </c>
      <c r="D1803" s="72" t="s">
        <v>3303</v>
      </c>
      <c r="E1803" s="73" t="s">
        <v>3304</v>
      </c>
      <c r="F1803" s="74"/>
    </row>
    <row r="1804" customHeight="1" spans="1:6">
      <c r="A1804" s="57" t="str">
        <f t="shared" si="86"/>
        <v>233</v>
      </c>
      <c r="B1804" s="57" t="str">
        <f t="shared" si="84"/>
        <v>04</v>
      </c>
      <c r="C1804" s="57" t="str">
        <f t="shared" si="85"/>
        <v>17</v>
      </c>
      <c r="D1804" s="72" t="s">
        <v>3305</v>
      </c>
      <c r="E1804" s="73" t="s">
        <v>3306</v>
      </c>
      <c r="F1804" s="74"/>
    </row>
    <row r="1805" customHeight="1" spans="1:6">
      <c r="A1805" s="57" t="str">
        <f t="shared" si="86"/>
        <v>233</v>
      </c>
      <c r="B1805" s="57" t="str">
        <f t="shared" si="84"/>
        <v>04</v>
      </c>
      <c r="C1805" s="57" t="str">
        <f t="shared" si="85"/>
        <v>18</v>
      </c>
      <c r="D1805" s="72" t="s">
        <v>3307</v>
      </c>
      <c r="E1805" s="73" t="s">
        <v>3308</v>
      </c>
      <c r="F1805" s="74"/>
    </row>
    <row r="1806" customHeight="1" spans="1:6">
      <c r="A1806" s="57" t="str">
        <f t="shared" si="86"/>
        <v>233</v>
      </c>
      <c r="B1806" s="57" t="str">
        <f t="shared" si="84"/>
        <v>04</v>
      </c>
      <c r="C1806" s="57" t="str">
        <f t="shared" si="85"/>
        <v>19</v>
      </c>
      <c r="D1806" s="72" t="s">
        <v>3309</v>
      </c>
      <c r="E1806" s="73" t="s">
        <v>3310</v>
      </c>
      <c r="F1806" s="74"/>
    </row>
    <row r="1807" customHeight="1" spans="1:6">
      <c r="A1807" s="57" t="str">
        <f t="shared" si="86"/>
        <v>233</v>
      </c>
      <c r="B1807" s="57" t="str">
        <f t="shared" si="84"/>
        <v>04</v>
      </c>
      <c r="C1807" s="57" t="str">
        <f t="shared" si="85"/>
        <v>20</v>
      </c>
      <c r="D1807" s="72" t="s">
        <v>3311</v>
      </c>
      <c r="E1807" s="73" t="s">
        <v>3312</v>
      </c>
      <c r="F1807" s="74"/>
    </row>
    <row r="1808" customHeight="1" spans="1:6">
      <c r="A1808" s="57" t="str">
        <f t="shared" si="86"/>
        <v>233</v>
      </c>
      <c r="B1808" s="57" t="str">
        <f t="shared" si="84"/>
        <v>04</v>
      </c>
      <c r="C1808" s="57" t="str">
        <f t="shared" si="85"/>
        <v>31</v>
      </c>
      <c r="D1808" s="72" t="s">
        <v>3313</v>
      </c>
      <c r="E1808" s="73" t="s">
        <v>3314</v>
      </c>
      <c r="F1808" s="74"/>
    </row>
    <row r="1809" customHeight="1" spans="1:6">
      <c r="A1809" s="57" t="str">
        <f t="shared" si="86"/>
        <v>233</v>
      </c>
      <c r="B1809" s="57" t="str">
        <f t="shared" si="84"/>
        <v>04</v>
      </c>
      <c r="C1809" s="57" t="str">
        <f t="shared" si="85"/>
        <v>32</v>
      </c>
      <c r="D1809" s="72" t="s">
        <v>3315</v>
      </c>
      <c r="E1809" s="73" t="s">
        <v>3316</v>
      </c>
      <c r="F1809" s="74"/>
    </row>
    <row r="1810" customHeight="1" spans="1:6">
      <c r="A1810" s="57" t="str">
        <f t="shared" si="86"/>
        <v>233</v>
      </c>
      <c r="B1810" s="57" t="str">
        <f t="shared" si="84"/>
        <v>04</v>
      </c>
      <c r="C1810" s="57" t="str">
        <f t="shared" si="85"/>
        <v>33</v>
      </c>
      <c r="D1810" s="72" t="s">
        <v>3317</v>
      </c>
      <c r="E1810" s="73" t="s">
        <v>3318</v>
      </c>
      <c r="F1810" s="74"/>
    </row>
    <row r="1811" customHeight="1" spans="1:6">
      <c r="A1811" s="57" t="str">
        <f t="shared" si="86"/>
        <v>233</v>
      </c>
      <c r="B1811" s="57" t="str">
        <f t="shared" si="84"/>
        <v>04</v>
      </c>
      <c r="C1811" s="57" t="str">
        <f t="shared" si="85"/>
        <v>98</v>
      </c>
      <c r="D1811" s="72" t="s">
        <v>3319</v>
      </c>
      <c r="E1811" s="73" t="s">
        <v>3320</v>
      </c>
      <c r="F1811" s="74"/>
    </row>
    <row r="1812" customHeight="1" spans="1:6">
      <c r="A1812" s="57" t="str">
        <f t="shared" si="86"/>
        <v>233</v>
      </c>
      <c r="B1812" s="57" t="str">
        <f t="shared" si="84"/>
        <v>04</v>
      </c>
      <c r="C1812" s="57" t="str">
        <f t="shared" si="85"/>
        <v>99</v>
      </c>
      <c r="D1812" s="72" t="s">
        <v>3321</v>
      </c>
      <c r="E1812" s="73" t="s">
        <v>3322</v>
      </c>
      <c r="F1812" s="74"/>
    </row>
  </sheetData>
  <mergeCells count="5">
    <mergeCell ref="D2:F2"/>
    <mergeCell ref="A4:C4"/>
    <mergeCell ref="D4:D5"/>
    <mergeCell ref="E4:E5"/>
    <mergeCell ref="F4:F5"/>
  </mergeCells>
  <conditionalFormatting sqref="D4">
    <cfRule type="duplicateValues" priority="19" stopIfTrue="1"/>
    <cfRule type="duplicateValues" dxfId="1" priority="20" stopIfTrue="1"/>
  </conditionalFormatting>
  <conditionalFormatting sqref="D424">
    <cfRule type="duplicateValues" priority="5" stopIfTrue="1"/>
    <cfRule type="duplicateValues" dxfId="1" priority="6" stopIfTrue="1"/>
  </conditionalFormatting>
  <conditionalFormatting sqref="D503">
    <cfRule type="duplicateValues" priority="11" stopIfTrue="1"/>
    <cfRule type="duplicateValues" dxfId="1" priority="12" stopIfTrue="1"/>
  </conditionalFormatting>
  <conditionalFormatting sqref="D781">
    <cfRule type="duplicateValues" priority="7" stopIfTrue="1"/>
    <cfRule type="duplicateValues" dxfId="1" priority="8" stopIfTrue="1"/>
  </conditionalFormatting>
  <conditionalFormatting sqref="D920">
    <cfRule type="duplicateValues" priority="1" stopIfTrue="1"/>
    <cfRule type="duplicateValues" dxfId="1" priority="2" stopIfTrue="1"/>
  </conditionalFormatting>
  <conditionalFormatting sqref="D926">
    <cfRule type="duplicateValues" priority="3" stopIfTrue="1"/>
    <cfRule type="duplicateValues" dxfId="1" priority="4" stopIfTrue="1"/>
  </conditionalFormatting>
  <conditionalFormatting sqref="D1015">
    <cfRule type="duplicateValues" priority="9" stopIfTrue="1"/>
    <cfRule type="duplicateValues" dxfId="1" priority="10" stopIfTrue="1"/>
  </conditionalFormatting>
  <conditionalFormatting sqref="D6:D423 D425:D502 D504:D780 D782:D919 D921:D925 D1016:D1812 D927:D1014">
    <cfRule type="duplicateValues" priority="13" stopIfTrue="1"/>
    <cfRule type="duplicateValues" dxfId="1" priority="14" stopIfTrue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60"/>
  <sheetViews>
    <sheetView showGridLines="0" showZeros="0" zoomScale="130" zoomScaleNormal="130" zoomScaleSheetLayoutView="60" topLeftCell="A919" workbookViewId="0">
      <selection activeCell="N966" sqref="N966"/>
    </sheetView>
  </sheetViews>
  <sheetFormatPr defaultColWidth="6.84166666666667" defaultRowHeight="11.25"/>
  <cols>
    <col min="1" max="3" width="4.625" style="24" customWidth="1"/>
    <col min="4" max="4" width="10.0333333333333" style="24" customWidth="1"/>
    <col min="5" max="5" width="23.875" style="24" customWidth="1"/>
    <col min="6" max="6" width="11.25" style="24" customWidth="1"/>
    <col min="7" max="20" width="11.875" style="24" customWidth="1"/>
    <col min="21" max="16384" width="6.84166666666667" style="24"/>
  </cols>
  <sheetData>
    <row r="1" ht="25.5" customHeight="1" spans="1:20">
      <c r="A1" s="25" t="s">
        <v>3323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19.5" customHeight="1" spans="1:20">
      <c r="A2" s="26" t="s">
        <v>61</v>
      </c>
      <c r="B2" s="26"/>
      <c r="C2" s="26"/>
      <c r="D2" s="26" t="s">
        <v>3324</v>
      </c>
      <c r="E2" s="26" t="s">
        <v>3325</v>
      </c>
      <c r="F2" s="26" t="s">
        <v>3326</v>
      </c>
      <c r="G2" s="26" t="s">
        <v>3327</v>
      </c>
      <c r="H2" s="26" t="s">
        <v>3328</v>
      </c>
      <c r="I2" s="26" t="s">
        <v>3329</v>
      </c>
      <c r="J2" s="26" t="s">
        <v>3330</v>
      </c>
      <c r="K2" s="26" t="s">
        <v>3331</v>
      </c>
      <c r="L2" s="26" t="s">
        <v>3332</v>
      </c>
      <c r="M2" s="26" t="s">
        <v>3333</v>
      </c>
      <c r="N2" s="26" t="s">
        <v>3334</v>
      </c>
      <c r="O2" s="26" t="s">
        <v>3335</v>
      </c>
      <c r="P2" s="26" t="s">
        <v>3336</v>
      </c>
      <c r="Q2" s="26" t="s">
        <v>3337</v>
      </c>
      <c r="R2" s="26" t="s">
        <v>3176</v>
      </c>
      <c r="S2" s="26" t="s">
        <v>2947</v>
      </c>
      <c r="T2" s="26" t="s">
        <v>514</v>
      </c>
    </row>
    <row r="3" ht="15" customHeight="1" spans="1:20">
      <c r="A3" s="26" t="s">
        <v>65</v>
      </c>
      <c r="B3" s="26" t="s">
        <v>66</v>
      </c>
      <c r="C3" s="26" t="s">
        <v>67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ht="15" customHeight="1" spans="1:20">
      <c r="A4" s="27"/>
      <c r="B4" s="27"/>
      <c r="C4" s="27"/>
      <c r="D4" s="27"/>
      <c r="E4" s="27" t="s">
        <v>32</v>
      </c>
      <c r="F4" s="28">
        <v>293987.672818</v>
      </c>
      <c r="G4" s="28">
        <v>54466.874288</v>
      </c>
      <c r="H4" s="28">
        <v>125954.815193</v>
      </c>
      <c r="I4" s="28"/>
      <c r="J4" s="28"/>
      <c r="K4" s="28">
        <v>112172.528692</v>
      </c>
      <c r="L4" s="28"/>
      <c r="M4" s="28"/>
      <c r="N4" s="28"/>
      <c r="O4" s="28">
        <v>1032.26236</v>
      </c>
      <c r="P4" s="28"/>
      <c r="Q4" s="28"/>
      <c r="R4" s="28">
        <v>26.885272</v>
      </c>
      <c r="S4" s="28"/>
      <c r="T4" s="28">
        <v>334.307013</v>
      </c>
    </row>
    <row r="5" ht="25.5" customHeight="1" spans="1:20">
      <c r="A5" s="27"/>
      <c r="B5" s="27"/>
      <c r="C5" s="27"/>
      <c r="D5" s="29" t="s">
        <v>3338</v>
      </c>
      <c r="E5" s="29" t="s">
        <v>3339</v>
      </c>
      <c r="F5" s="28">
        <v>903.810248</v>
      </c>
      <c r="G5" s="28"/>
      <c r="H5" s="28"/>
      <c r="I5" s="28"/>
      <c r="J5" s="28"/>
      <c r="K5" s="28">
        <v>895.310688</v>
      </c>
      <c r="L5" s="28"/>
      <c r="M5" s="28"/>
      <c r="N5" s="28"/>
      <c r="O5" s="28">
        <v>8.006</v>
      </c>
      <c r="P5" s="28"/>
      <c r="Q5" s="28"/>
      <c r="R5" s="28"/>
      <c r="S5" s="28"/>
      <c r="T5" s="28">
        <v>0.49356</v>
      </c>
    </row>
    <row r="6" s="24" customFormat="1" ht="24.9" customHeight="1" spans="1:20">
      <c r="A6" s="30"/>
      <c r="B6" s="30"/>
      <c r="C6" s="30"/>
      <c r="D6" s="31" t="s">
        <v>3340</v>
      </c>
      <c r="E6" s="31" t="s">
        <v>3341</v>
      </c>
      <c r="F6" s="32">
        <v>903.810248</v>
      </c>
      <c r="G6" s="32"/>
      <c r="H6" s="32"/>
      <c r="I6" s="32"/>
      <c r="J6" s="32"/>
      <c r="K6" s="32">
        <v>895.310688</v>
      </c>
      <c r="L6" s="32"/>
      <c r="M6" s="32"/>
      <c r="N6" s="32"/>
      <c r="O6" s="32">
        <v>8.006</v>
      </c>
      <c r="P6" s="32"/>
      <c r="Q6" s="32"/>
      <c r="R6" s="32"/>
      <c r="S6" s="32"/>
      <c r="T6" s="32">
        <v>0.49356</v>
      </c>
    </row>
    <row r="7" s="24" customFormat="1" ht="24.9" customHeight="1" spans="1:20">
      <c r="A7" s="33">
        <v>201</v>
      </c>
      <c r="B7" s="30"/>
      <c r="C7" s="30"/>
      <c r="D7" s="33">
        <v>201</v>
      </c>
      <c r="E7" s="33" t="s">
        <v>70</v>
      </c>
      <c r="F7" s="34">
        <v>903.810248</v>
      </c>
      <c r="G7" s="34"/>
      <c r="H7" s="34"/>
      <c r="I7" s="34"/>
      <c r="J7" s="34"/>
      <c r="K7" s="34">
        <v>895.310688</v>
      </c>
      <c r="L7" s="34"/>
      <c r="M7" s="34"/>
      <c r="N7" s="34"/>
      <c r="O7" s="34">
        <v>8.006</v>
      </c>
      <c r="P7" s="34"/>
      <c r="Q7" s="34"/>
      <c r="R7" s="34"/>
      <c r="S7" s="34"/>
      <c r="T7" s="34">
        <v>0.49356</v>
      </c>
    </row>
    <row r="8" s="24" customFormat="1" ht="24.9" customHeight="1" spans="1:20">
      <c r="A8" s="35" t="s">
        <v>69</v>
      </c>
      <c r="B8" s="35" t="s">
        <v>3342</v>
      </c>
      <c r="C8" s="30"/>
      <c r="D8" s="33">
        <v>20103</v>
      </c>
      <c r="E8" s="33" t="s">
        <v>110</v>
      </c>
      <c r="F8" s="34">
        <v>903.810248</v>
      </c>
      <c r="G8" s="34"/>
      <c r="H8" s="34"/>
      <c r="I8" s="34"/>
      <c r="J8" s="34"/>
      <c r="K8" s="34">
        <v>895.310688</v>
      </c>
      <c r="L8" s="34"/>
      <c r="M8" s="34"/>
      <c r="N8" s="34"/>
      <c r="O8" s="34">
        <v>8.006</v>
      </c>
      <c r="P8" s="34"/>
      <c r="Q8" s="34"/>
      <c r="R8" s="34"/>
      <c r="S8" s="34"/>
      <c r="T8" s="34">
        <v>0.49356</v>
      </c>
    </row>
    <row r="9" ht="24.9" customHeight="1" spans="1:20">
      <c r="A9" s="35" t="s">
        <v>69</v>
      </c>
      <c r="B9" s="35" t="s">
        <v>3342</v>
      </c>
      <c r="C9" s="35" t="s">
        <v>3343</v>
      </c>
      <c r="D9" s="33">
        <v>2010301</v>
      </c>
      <c r="E9" s="36" t="s">
        <v>74</v>
      </c>
      <c r="F9" s="34">
        <v>903.810248</v>
      </c>
      <c r="G9" s="34"/>
      <c r="H9" s="34"/>
      <c r="I9" s="34"/>
      <c r="J9" s="34"/>
      <c r="K9" s="34">
        <v>895.310688</v>
      </c>
      <c r="L9" s="34"/>
      <c r="M9" s="34"/>
      <c r="N9" s="34"/>
      <c r="O9" s="34">
        <v>8.006</v>
      </c>
      <c r="P9" s="34"/>
      <c r="Q9" s="34"/>
      <c r="R9" s="34"/>
      <c r="S9" s="34"/>
      <c r="T9" s="34">
        <v>0.49356</v>
      </c>
    </row>
    <row r="10" ht="24.9" customHeight="1" spans="1:20">
      <c r="A10" s="37"/>
      <c r="B10" s="37"/>
      <c r="C10" s="37"/>
      <c r="D10" s="29" t="s">
        <v>3344</v>
      </c>
      <c r="E10" s="29" t="s">
        <v>3345</v>
      </c>
      <c r="F10" s="28">
        <v>885.221292</v>
      </c>
      <c r="G10" s="28">
        <v>824.748773</v>
      </c>
      <c r="H10" s="28">
        <v>55.64</v>
      </c>
      <c r="I10" s="28"/>
      <c r="J10" s="28"/>
      <c r="K10" s="28"/>
      <c r="L10" s="28"/>
      <c r="M10" s="28"/>
      <c r="N10" s="28"/>
      <c r="O10" s="28">
        <v>4.652</v>
      </c>
      <c r="P10" s="28"/>
      <c r="Q10" s="28"/>
      <c r="R10" s="28"/>
      <c r="S10" s="28"/>
      <c r="T10" s="28">
        <v>0.180519</v>
      </c>
    </row>
    <row r="11" ht="24.9" customHeight="1" spans="1:20">
      <c r="A11" s="30"/>
      <c r="B11" s="30"/>
      <c r="C11" s="30"/>
      <c r="D11" s="31" t="s">
        <v>3346</v>
      </c>
      <c r="E11" s="31" t="s">
        <v>3347</v>
      </c>
      <c r="F11" s="32">
        <v>885.221292</v>
      </c>
      <c r="G11" s="32">
        <v>824.748773</v>
      </c>
      <c r="H11" s="32">
        <v>55.64</v>
      </c>
      <c r="I11" s="32"/>
      <c r="J11" s="32"/>
      <c r="K11" s="32"/>
      <c r="L11" s="32"/>
      <c r="M11" s="32"/>
      <c r="N11" s="32"/>
      <c r="O11" s="32">
        <v>4.652</v>
      </c>
      <c r="P11" s="32"/>
      <c r="Q11" s="32"/>
      <c r="R11" s="32"/>
      <c r="S11" s="32"/>
      <c r="T11" s="32">
        <v>0.180519</v>
      </c>
    </row>
    <row r="12" ht="24.9" customHeight="1" spans="1:20">
      <c r="A12" s="33">
        <v>201</v>
      </c>
      <c r="B12" s="30"/>
      <c r="C12" s="30"/>
      <c r="D12" s="33">
        <v>201</v>
      </c>
      <c r="E12" s="33" t="s">
        <v>70</v>
      </c>
      <c r="F12" s="34">
        <v>885.221292</v>
      </c>
      <c r="G12" s="34">
        <v>824.748773</v>
      </c>
      <c r="H12" s="34">
        <v>55.64</v>
      </c>
      <c r="I12" s="34"/>
      <c r="J12" s="34"/>
      <c r="K12" s="34"/>
      <c r="L12" s="34"/>
      <c r="M12" s="34"/>
      <c r="N12" s="34"/>
      <c r="O12" s="34">
        <v>4.652</v>
      </c>
      <c r="P12" s="34"/>
      <c r="Q12" s="34"/>
      <c r="R12" s="34"/>
      <c r="S12" s="34"/>
      <c r="T12" s="34">
        <v>0.180519</v>
      </c>
    </row>
    <row r="13" ht="24.9" customHeight="1" spans="1:20">
      <c r="A13" s="35" t="s">
        <v>69</v>
      </c>
      <c r="B13" s="35" t="s">
        <v>3342</v>
      </c>
      <c r="C13" s="30"/>
      <c r="D13" s="33">
        <v>20103</v>
      </c>
      <c r="E13" s="33" t="s">
        <v>110</v>
      </c>
      <c r="F13" s="34">
        <v>885.221292</v>
      </c>
      <c r="G13" s="34">
        <v>824.748773</v>
      </c>
      <c r="H13" s="34">
        <v>55.64</v>
      </c>
      <c r="I13" s="34"/>
      <c r="J13" s="34"/>
      <c r="K13" s="34"/>
      <c r="L13" s="34"/>
      <c r="M13" s="34"/>
      <c r="N13" s="34"/>
      <c r="O13" s="34">
        <v>4.652</v>
      </c>
      <c r="P13" s="34"/>
      <c r="Q13" s="34"/>
      <c r="R13" s="34"/>
      <c r="S13" s="34"/>
      <c r="T13" s="34">
        <v>0.180519</v>
      </c>
    </row>
    <row r="14" ht="24.9" customHeight="1" spans="1:20">
      <c r="A14" s="35" t="s">
        <v>69</v>
      </c>
      <c r="B14" s="35" t="s">
        <v>3342</v>
      </c>
      <c r="C14" s="35" t="s">
        <v>3343</v>
      </c>
      <c r="D14" s="33">
        <v>2010301</v>
      </c>
      <c r="E14" s="36" t="s">
        <v>74</v>
      </c>
      <c r="F14" s="34">
        <v>885.221292</v>
      </c>
      <c r="G14" s="34">
        <v>824.748773</v>
      </c>
      <c r="H14" s="34">
        <v>55.64</v>
      </c>
      <c r="I14" s="34"/>
      <c r="J14" s="34"/>
      <c r="K14" s="34"/>
      <c r="L14" s="34"/>
      <c r="M14" s="34"/>
      <c r="N14" s="34"/>
      <c r="O14" s="34">
        <v>4.652</v>
      </c>
      <c r="P14" s="34"/>
      <c r="Q14" s="34"/>
      <c r="R14" s="34"/>
      <c r="S14" s="34"/>
      <c r="T14" s="34">
        <v>0.180519</v>
      </c>
    </row>
    <row r="15" ht="24.9" customHeight="1" spans="1:20">
      <c r="A15" s="37"/>
      <c r="B15" s="37"/>
      <c r="C15" s="37"/>
      <c r="D15" s="29" t="s">
        <v>3348</v>
      </c>
      <c r="E15" s="29" t="s">
        <v>3349</v>
      </c>
      <c r="F15" s="28">
        <v>710.87164</v>
      </c>
      <c r="G15" s="28">
        <v>652.555553</v>
      </c>
      <c r="H15" s="28">
        <v>20.94</v>
      </c>
      <c r="I15" s="28"/>
      <c r="J15" s="28"/>
      <c r="K15" s="28"/>
      <c r="L15" s="28"/>
      <c r="M15" s="28"/>
      <c r="N15" s="28"/>
      <c r="O15" s="28">
        <v>12.29</v>
      </c>
      <c r="P15" s="28"/>
      <c r="Q15" s="28"/>
      <c r="R15" s="28"/>
      <c r="S15" s="28"/>
      <c r="T15" s="28">
        <v>25.086087</v>
      </c>
    </row>
    <row r="16" ht="24.9" customHeight="1" spans="1:20">
      <c r="A16" s="30"/>
      <c r="B16" s="30"/>
      <c r="C16" s="30"/>
      <c r="D16" s="31" t="s">
        <v>3350</v>
      </c>
      <c r="E16" s="31" t="s">
        <v>3351</v>
      </c>
      <c r="F16" s="32">
        <v>710.87164</v>
      </c>
      <c r="G16" s="32">
        <v>652.555553</v>
      </c>
      <c r="H16" s="32">
        <v>20.94</v>
      </c>
      <c r="I16" s="32"/>
      <c r="J16" s="32"/>
      <c r="K16" s="32"/>
      <c r="L16" s="32"/>
      <c r="M16" s="32"/>
      <c r="N16" s="32"/>
      <c r="O16" s="32">
        <v>12.29</v>
      </c>
      <c r="P16" s="32"/>
      <c r="Q16" s="32"/>
      <c r="R16" s="32"/>
      <c r="S16" s="32"/>
      <c r="T16" s="32">
        <v>25.086087</v>
      </c>
    </row>
    <row r="17" ht="24.9" customHeight="1" spans="1:20">
      <c r="A17" s="33">
        <v>201</v>
      </c>
      <c r="B17" s="30"/>
      <c r="C17" s="30"/>
      <c r="D17" s="33">
        <v>201</v>
      </c>
      <c r="E17" s="33" t="s">
        <v>70</v>
      </c>
      <c r="F17" s="34">
        <v>710.87164</v>
      </c>
      <c r="G17" s="34">
        <v>652.555553</v>
      </c>
      <c r="H17" s="34">
        <v>20.94</v>
      </c>
      <c r="I17" s="34"/>
      <c r="J17" s="34"/>
      <c r="K17" s="34"/>
      <c r="L17" s="34"/>
      <c r="M17" s="34"/>
      <c r="N17" s="34"/>
      <c r="O17" s="34">
        <v>12.29</v>
      </c>
      <c r="P17" s="34"/>
      <c r="Q17" s="34"/>
      <c r="R17" s="34"/>
      <c r="S17" s="34"/>
      <c r="T17" s="34">
        <v>25.086087</v>
      </c>
    </row>
    <row r="18" ht="24.9" customHeight="1" spans="1:20">
      <c r="A18" s="35" t="s">
        <v>69</v>
      </c>
      <c r="B18" s="35" t="s">
        <v>3342</v>
      </c>
      <c r="C18" s="30"/>
      <c r="D18" s="33">
        <v>20103</v>
      </c>
      <c r="E18" s="33" t="s">
        <v>110</v>
      </c>
      <c r="F18" s="34">
        <v>710.87164</v>
      </c>
      <c r="G18" s="34">
        <v>652.555553</v>
      </c>
      <c r="H18" s="34">
        <v>20.94</v>
      </c>
      <c r="I18" s="34"/>
      <c r="J18" s="34"/>
      <c r="K18" s="34"/>
      <c r="L18" s="34"/>
      <c r="M18" s="34"/>
      <c r="N18" s="34"/>
      <c r="O18" s="34">
        <v>12.29</v>
      </c>
      <c r="P18" s="34"/>
      <c r="Q18" s="34"/>
      <c r="R18" s="34"/>
      <c r="S18" s="34"/>
      <c r="T18" s="34">
        <v>25.086087</v>
      </c>
    </row>
    <row r="19" ht="24.9" customHeight="1" spans="1:20">
      <c r="A19" s="35" t="s">
        <v>69</v>
      </c>
      <c r="B19" s="35" t="s">
        <v>3342</v>
      </c>
      <c r="C19" s="35" t="s">
        <v>3343</v>
      </c>
      <c r="D19" s="33">
        <v>2010301</v>
      </c>
      <c r="E19" s="36" t="s">
        <v>74</v>
      </c>
      <c r="F19" s="34">
        <v>710.87164</v>
      </c>
      <c r="G19" s="34">
        <v>652.555553</v>
      </c>
      <c r="H19" s="34">
        <v>20.94</v>
      </c>
      <c r="I19" s="34"/>
      <c r="J19" s="34"/>
      <c r="K19" s="34"/>
      <c r="L19" s="34"/>
      <c r="M19" s="34"/>
      <c r="N19" s="34"/>
      <c r="O19" s="34">
        <v>12.29</v>
      </c>
      <c r="P19" s="34"/>
      <c r="Q19" s="34"/>
      <c r="R19" s="34"/>
      <c r="S19" s="34"/>
      <c r="T19" s="34">
        <v>25.086087</v>
      </c>
    </row>
    <row r="20" ht="24.9" customHeight="1" spans="1:20">
      <c r="A20" s="37"/>
      <c r="B20" s="37"/>
      <c r="C20" s="37"/>
      <c r="D20" s="29" t="s">
        <v>3352</v>
      </c>
      <c r="E20" s="29" t="s">
        <v>3353</v>
      </c>
      <c r="F20" s="28">
        <v>806.935116</v>
      </c>
      <c r="G20" s="28">
        <v>744.481984</v>
      </c>
      <c r="H20" s="28">
        <v>53.213132</v>
      </c>
      <c r="I20" s="28"/>
      <c r="J20" s="28"/>
      <c r="K20" s="28"/>
      <c r="L20" s="28"/>
      <c r="M20" s="28"/>
      <c r="N20" s="28"/>
      <c r="O20" s="28">
        <v>9.24</v>
      </c>
      <c r="P20" s="28"/>
      <c r="Q20" s="28"/>
      <c r="R20" s="28"/>
      <c r="S20" s="28"/>
      <c r="T20" s="28"/>
    </row>
    <row r="21" ht="24.9" customHeight="1" spans="1:20">
      <c r="A21" s="30"/>
      <c r="B21" s="30"/>
      <c r="C21" s="30"/>
      <c r="D21" s="31" t="s">
        <v>3354</v>
      </c>
      <c r="E21" s="31" t="s">
        <v>3355</v>
      </c>
      <c r="F21" s="32">
        <v>806.935116</v>
      </c>
      <c r="G21" s="32">
        <v>744.481984</v>
      </c>
      <c r="H21" s="32">
        <v>53.213132</v>
      </c>
      <c r="I21" s="32"/>
      <c r="J21" s="32"/>
      <c r="K21" s="32"/>
      <c r="L21" s="32"/>
      <c r="M21" s="32"/>
      <c r="N21" s="32"/>
      <c r="O21" s="32">
        <v>9.24</v>
      </c>
      <c r="P21" s="32"/>
      <c r="Q21" s="32"/>
      <c r="R21" s="32"/>
      <c r="S21" s="32"/>
      <c r="T21" s="32"/>
    </row>
    <row r="22" ht="24.9" customHeight="1" spans="1:20">
      <c r="A22" s="33">
        <v>201</v>
      </c>
      <c r="B22" s="30"/>
      <c r="C22" s="30"/>
      <c r="D22" s="33">
        <v>201</v>
      </c>
      <c r="E22" s="33" t="s">
        <v>70</v>
      </c>
      <c r="F22" s="34">
        <v>806.935116</v>
      </c>
      <c r="G22" s="34">
        <v>744.481984</v>
      </c>
      <c r="H22" s="34">
        <v>53.213132</v>
      </c>
      <c r="I22" s="34"/>
      <c r="J22" s="34"/>
      <c r="K22" s="34"/>
      <c r="L22" s="34"/>
      <c r="M22" s="34"/>
      <c r="N22" s="34"/>
      <c r="O22" s="34">
        <v>9.24</v>
      </c>
      <c r="P22" s="34"/>
      <c r="Q22" s="34"/>
      <c r="R22" s="34"/>
      <c r="S22" s="34"/>
      <c r="T22" s="34"/>
    </row>
    <row r="23" ht="24.9" customHeight="1" spans="1:20">
      <c r="A23" s="35" t="s">
        <v>69</v>
      </c>
      <c r="B23" s="35" t="s">
        <v>3342</v>
      </c>
      <c r="C23" s="30"/>
      <c r="D23" s="33">
        <v>20103</v>
      </c>
      <c r="E23" s="33" t="s">
        <v>110</v>
      </c>
      <c r="F23" s="34">
        <v>806.935116</v>
      </c>
      <c r="G23" s="34">
        <v>744.481984</v>
      </c>
      <c r="H23" s="34">
        <v>53.213132</v>
      </c>
      <c r="I23" s="34"/>
      <c r="J23" s="34"/>
      <c r="K23" s="34"/>
      <c r="L23" s="34"/>
      <c r="M23" s="34"/>
      <c r="N23" s="34"/>
      <c r="O23" s="34">
        <v>9.24</v>
      </c>
      <c r="P23" s="34"/>
      <c r="Q23" s="34"/>
      <c r="R23" s="34"/>
      <c r="S23" s="34"/>
      <c r="T23" s="34"/>
    </row>
    <row r="24" ht="24.9" customHeight="1" spans="1:20">
      <c r="A24" s="35" t="s">
        <v>69</v>
      </c>
      <c r="B24" s="35" t="s">
        <v>3342</v>
      </c>
      <c r="C24" s="35" t="s">
        <v>3343</v>
      </c>
      <c r="D24" s="33">
        <v>2010301</v>
      </c>
      <c r="E24" s="36" t="s">
        <v>74</v>
      </c>
      <c r="F24" s="34">
        <v>806.935116</v>
      </c>
      <c r="G24" s="34">
        <v>744.481984</v>
      </c>
      <c r="H24" s="34">
        <v>53.213132</v>
      </c>
      <c r="I24" s="34"/>
      <c r="J24" s="34"/>
      <c r="K24" s="34"/>
      <c r="L24" s="34"/>
      <c r="M24" s="34"/>
      <c r="N24" s="34"/>
      <c r="O24" s="34">
        <v>9.24</v>
      </c>
      <c r="P24" s="34"/>
      <c r="Q24" s="34"/>
      <c r="R24" s="34"/>
      <c r="S24" s="34"/>
      <c r="T24" s="34"/>
    </row>
    <row r="25" ht="24.9" customHeight="1" spans="1:20">
      <c r="A25" s="37"/>
      <c r="B25" s="37"/>
      <c r="C25" s="37"/>
      <c r="D25" s="29" t="s">
        <v>3356</v>
      </c>
      <c r="E25" s="29" t="s">
        <v>3357</v>
      </c>
      <c r="F25" s="28">
        <v>991.968263</v>
      </c>
      <c r="G25" s="28">
        <v>920.159468</v>
      </c>
      <c r="H25" s="28">
        <v>64.378795</v>
      </c>
      <c r="I25" s="28"/>
      <c r="J25" s="28"/>
      <c r="K25" s="28"/>
      <c r="L25" s="28"/>
      <c r="M25" s="28"/>
      <c r="N25" s="28"/>
      <c r="O25" s="28">
        <v>7.39</v>
      </c>
      <c r="P25" s="28"/>
      <c r="Q25" s="28"/>
      <c r="R25" s="28"/>
      <c r="S25" s="28"/>
      <c r="T25" s="28">
        <v>0.04</v>
      </c>
    </row>
    <row r="26" ht="24.9" customHeight="1" spans="1:20">
      <c r="A26" s="30"/>
      <c r="B26" s="30"/>
      <c r="C26" s="30"/>
      <c r="D26" s="31" t="s">
        <v>3358</v>
      </c>
      <c r="E26" s="31" t="s">
        <v>3359</v>
      </c>
      <c r="F26" s="32">
        <v>991.968263</v>
      </c>
      <c r="G26" s="32">
        <v>920.159468</v>
      </c>
      <c r="H26" s="32">
        <v>64.378795</v>
      </c>
      <c r="I26" s="32"/>
      <c r="J26" s="32"/>
      <c r="K26" s="32"/>
      <c r="L26" s="32"/>
      <c r="M26" s="32"/>
      <c r="N26" s="32"/>
      <c r="O26" s="32">
        <v>7.39</v>
      </c>
      <c r="P26" s="32"/>
      <c r="Q26" s="32"/>
      <c r="R26" s="32"/>
      <c r="S26" s="32"/>
      <c r="T26" s="32">
        <v>0.04</v>
      </c>
    </row>
    <row r="27" ht="24.9" customHeight="1" spans="1:20">
      <c r="A27" s="33">
        <v>201</v>
      </c>
      <c r="B27" s="30"/>
      <c r="C27" s="30"/>
      <c r="D27" s="33">
        <v>201</v>
      </c>
      <c r="E27" s="33" t="s">
        <v>70</v>
      </c>
      <c r="F27" s="34">
        <v>991.968263</v>
      </c>
      <c r="G27" s="34">
        <v>920.159468</v>
      </c>
      <c r="H27" s="34">
        <v>64.378795</v>
      </c>
      <c r="I27" s="34"/>
      <c r="J27" s="34"/>
      <c r="K27" s="34"/>
      <c r="L27" s="34"/>
      <c r="M27" s="34"/>
      <c r="N27" s="34"/>
      <c r="O27" s="34">
        <v>7.39</v>
      </c>
      <c r="P27" s="34"/>
      <c r="Q27" s="34"/>
      <c r="R27" s="34"/>
      <c r="S27" s="34"/>
      <c r="T27" s="34">
        <v>0.04</v>
      </c>
    </row>
    <row r="28" ht="24.9" customHeight="1" spans="1:20">
      <c r="A28" s="35" t="s">
        <v>69</v>
      </c>
      <c r="B28" s="35" t="s">
        <v>3342</v>
      </c>
      <c r="C28" s="30"/>
      <c r="D28" s="33">
        <v>20103</v>
      </c>
      <c r="E28" s="33" t="s">
        <v>110</v>
      </c>
      <c r="F28" s="34">
        <v>991.968263</v>
      </c>
      <c r="G28" s="34">
        <v>920.159468</v>
      </c>
      <c r="H28" s="34">
        <v>64.378795</v>
      </c>
      <c r="I28" s="34"/>
      <c r="J28" s="34"/>
      <c r="K28" s="34"/>
      <c r="L28" s="34"/>
      <c r="M28" s="34"/>
      <c r="N28" s="34"/>
      <c r="O28" s="34">
        <v>7.39</v>
      </c>
      <c r="P28" s="34"/>
      <c r="Q28" s="34"/>
      <c r="R28" s="34"/>
      <c r="S28" s="34"/>
      <c r="T28" s="34">
        <v>0.04</v>
      </c>
    </row>
    <row r="29" ht="24.9" customHeight="1" spans="1:20">
      <c r="A29" s="35" t="s">
        <v>69</v>
      </c>
      <c r="B29" s="35" t="s">
        <v>3342</v>
      </c>
      <c r="C29" s="35" t="s">
        <v>3343</v>
      </c>
      <c r="D29" s="33">
        <v>2010301</v>
      </c>
      <c r="E29" s="36" t="s">
        <v>74</v>
      </c>
      <c r="F29" s="34">
        <v>991.968263</v>
      </c>
      <c r="G29" s="34">
        <v>920.159468</v>
      </c>
      <c r="H29" s="34">
        <v>64.378795</v>
      </c>
      <c r="I29" s="34"/>
      <c r="J29" s="34"/>
      <c r="K29" s="34"/>
      <c r="L29" s="34"/>
      <c r="M29" s="34"/>
      <c r="N29" s="34"/>
      <c r="O29" s="34">
        <v>7.39</v>
      </c>
      <c r="P29" s="34"/>
      <c r="Q29" s="34"/>
      <c r="R29" s="34"/>
      <c r="S29" s="34"/>
      <c r="T29" s="34">
        <v>0.04</v>
      </c>
    </row>
    <row r="30" ht="24.9" customHeight="1" spans="1:20">
      <c r="A30" s="37"/>
      <c r="B30" s="37"/>
      <c r="C30" s="37"/>
      <c r="D30" s="29" t="s">
        <v>3360</v>
      </c>
      <c r="E30" s="29" t="s">
        <v>3361</v>
      </c>
      <c r="F30" s="28">
        <v>952</v>
      </c>
      <c r="G30" s="28">
        <v>887.694</v>
      </c>
      <c r="H30" s="28">
        <v>57.72</v>
      </c>
      <c r="I30" s="28"/>
      <c r="J30" s="28"/>
      <c r="K30" s="28"/>
      <c r="L30" s="28"/>
      <c r="M30" s="28"/>
      <c r="N30" s="28"/>
      <c r="O30" s="28">
        <v>6.586</v>
      </c>
      <c r="P30" s="28"/>
      <c r="Q30" s="28"/>
      <c r="R30" s="28"/>
      <c r="S30" s="28"/>
      <c r="T30" s="28"/>
    </row>
    <row r="31" ht="24.9" customHeight="1" spans="1:20">
      <c r="A31" s="30"/>
      <c r="B31" s="30"/>
      <c r="C31" s="30"/>
      <c r="D31" s="31" t="s">
        <v>3362</v>
      </c>
      <c r="E31" s="31" t="s">
        <v>3363</v>
      </c>
      <c r="F31" s="32">
        <v>952</v>
      </c>
      <c r="G31" s="32">
        <v>887.694</v>
      </c>
      <c r="H31" s="32">
        <v>57.72</v>
      </c>
      <c r="I31" s="32"/>
      <c r="J31" s="32"/>
      <c r="K31" s="32"/>
      <c r="L31" s="32"/>
      <c r="M31" s="32"/>
      <c r="N31" s="32"/>
      <c r="O31" s="32">
        <v>6.586</v>
      </c>
      <c r="P31" s="32"/>
      <c r="Q31" s="32"/>
      <c r="R31" s="32"/>
      <c r="S31" s="32"/>
      <c r="T31" s="32"/>
    </row>
    <row r="32" ht="24.9" customHeight="1" spans="1:20">
      <c r="A32" s="33">
        <v>201</v>
      </c>
      <c r="B32" s="30"/>
      <c r="C32" s="30"/>
      <c r="D32" s="33">
        <v>201</v>
      </c>
      <c r="E32" s="33" t="s">
        <v>70</v>
      </c>
      <c r="F32" s="34">
        <v>952</v>
      </c>
      <c r="G32" s="34">
        <v>887.694</v>
      </c>
      <c r="H32" s="34">
        <v>57.72</v>
      </c>
      <c r="I32" s="34"/>
      <c r="J32" s="34"/>
      <c r="K32" s="34"/>
      <c r="L32" s="34"/>
      <c r="M32" s="34"/>
      <c r="N32" s="34"/>
      <c r="O32" s="34">
        <v>6.586</v>
      </c>
      <c r="P32" s="34"/>
      <c r="Q32" s="34"/>
      <c r="R32" s="34"/>
      <c r="S32" s="34"/>
      <c r="T32" s="34"/>
    </row>
    <row r="33" ht="24.9" customHeight="1" spans="1:20">
      <c r="A33" s="35" t="s">
        <v>69</v>
      </c>
      <c r="B33" s="35" t="s">
        <v>3342</v>
      </c>
      <c r="C33" s="30"/>
      <c r="D33" s="33">
        <v>20103</v>
      </c>
      <c r="E33" s="33" t="s">
        <v>110</v>
      </c>
      <c r="F33" s="34">
        <v>952</v>
      </c>
      <c r="G33" s="34">
        <v>887.694</v>
      </c>
      <c r="H33" s="34">
        <v>57.72</v>
      </c>
      <c r="I33" s="34"/>
      <c r="J33" s="34"/>
      <c r="K33" s="34"/>
      <c r="L33" s="34"/>
      <c r="M33" s="34"/>
      <c r="N33" s="34"/>
      <c r="O33" s="34">
        <v>6.586</v>
      </c>
      <c r="P33" s="34"/>
      <c r="Q33" s="34"/>
      <c r="R33" s="34"/>
      <c r="S33" s="34"/>
      <c r="T33" s="34"/>
    </row>
    <row r="34" ht="24.9" customHeight="1" spans="1:20">
      <c r="A34" s="35" t="s">
        <v>69</v>
      </c>
      <c r="B34" s="35" t="s">
        <v>3342</v>
      </c>
      <c r="C34" s="35" t="s">
        <v>3343</v>
      </c>
      <c r="D34" s="33">
        <v>2010301</v>
      </c>
      <c r="E34" s="36" t="s">
        <v>74</v>
      </c>
      <c r="F34" s="34">
        <v>952</v>
      </c>
      <c r="G34" s="34">
        <v>887.694</v>
      </c>
      <c r="H34" s="34">
        <v>57.72</v>
      </c>
      <c r="I34" s="34"/>
      <c r="J34" s="34"/>
      <c r="K34" s="34"/>
      <c r="L34" s="34"/>
      <c r="M34" s="34"/>
      <c r="N34" s="34"/>
      <c r="O34" s="34">
        <v>6.586</v>
      </c>
      <c r="P34" s="34"/>
      <c r="Q34" s="34"/>
      <c r="R34" s="34"/>
      <c r="S34" s="34"/>
      <c r="T34" s="34"/>
    </row>
    <row r="35" ht="24.9" customHeight="1" spans="1:20">
      <c r="A35" s="37"/>
      <c r="B35" s="37"/>
      <c r="C35" s="37"/>
      <c r="D35" s="29" t="s">
        <v>3364</v>
      </c>
      <c r="E35" s="29" t="s">
        <v>3365</v>
      </c>
      <c r="F35" s="28">
        <v>1406.182356</v>
      </c>
      <c r="G35" s="28">
        <v>1312.711356</v>
      </c>
      <c r="H35" s="28">
        <v>79.827</v>
      </c>
      <c r="I35" s="28"/>
      <c r="J35" s="28"/>
      <c r="K35" s="28"/>
      <c r="L35" s="28"/>
      <c r="M35" s="28"/>
      <c r="N35" s="28"/>
      <c r="O35" s="28">
        <v>13.544</v>
      </c>
      <c r="P35" s="28"/>
      <c r="Q35" s="28"/>
      <c r="R35" s="28"/>
      <c r="S35" s="28"/>
      <c r="T35" s="28">
        <v>0.1</v>
      </c>
    </row>
    <row r="36" ht="24.9" customHeight="1" spans="1:20">
      <c r="A36" s="30"/>
      <c r="B36" s="30"/>
      <c r="C36" s="30"/>
      <c r="D36" s="31" t="s">
        <v>3366</v>
      </c>
      <c r="E36" s="31" t="s">
        <v>3367</v>
      </c>
      <c r="F36" s="32">
        <v>1406.182356</v>
      </c>
      <c r="G36" s="32">
        <v>1312.711356</v>
      </c>
      <c r="H36" s="32">
        <v>79.827</v>
      </c>
      <c r="I36" s="32"/>
      <c r="J36" s="32"/>
      <c r="K36" s="32"/>
      <c r="L36" s="32"/>
      <c r="M36" s="32"/>
      <c r="N36" s="32"/>
      <c r="O36" s="32">
        <v>13.544</v>
      </c>
      <c r="P36" s="32"/>
      <c r="Q36" s="32"/>
      <c r="R36" s="32"/>
      <c r="S36" s="32"/>
      <c r="T36" s="32">
        <v>0.1</v>
      </c>
    </row>
    <row r="37" ht="24.9" customHeight="1" spans="1:20">
      <c r="A37" s="33">
        <v>201</v>
      </c>
      <c r="B37" s="30"/>
      <c r="C37" s="30"/>
      <c r="D37" s="33">
        <v>201</v>
      </c>
      <c r="E37" s="33" t="s">
        <v>70</v>
      </c>
      <c r="F37" s="34">
        <v>1406.182356</v>
      </c>
      <c r="G37" s="34">
        <v>1312.711356</v>
      </c>
      <c r="H37" s="34">
        <v>79.827</v>
      </c>
      <c r="I37" s="34"/>
      <c r="J37" s="34"/>
      <c r="K37" s="34"/>
      <c r="L37" s="34"/>
      <c r="M37" s="34"/>
      <c r="N37" s="34"/>
      <c r="O37" s="34">
        <v>13.544</v>
      </c>
      <c r="P37" s="34"/>
      <c r="Q37" s="34"/>
      <c r="R37" s="34"/>
      <c r="S37" s="34"/>
      <c r="T37" s="34">
        <v>0.1</v>
      </c>
    </row>
    <row r="38" ht="24.9" customHeight="1" spans="1:20">
      <c r="A38" s="35" t="s">
        <v>69</v>
      </c>
      <c r="B38" s="35" t="s">
        <v>3342</v>
      </c>
      <c r="C38" s="30"/>
      <c r="D38" s="33">
        <v>20103</v>
      </c>
      <c r="E38" s="33" t="s">
        <v>110</v>
      </c>
      <c r="F38" s="34">
        <v>1406.182356</v>
      </c>
      <c r="G38" s="34">
        <v>1312.711356</v>
      </c>
      <c r="H38" s="34">
        <v>79.827</v>
      </c>
      <c r="I38" s="34"/>
      <c r="J38" s="34"/>
      <c r="K38" s="34"/>
      <c r="L38" s="34"/>
      <c r="M38" s="34"/>
      <c r="N38" s="34"/>
      <c r="O38" s="34">
        <v>13.544</v>
      </c>
      <c r="P38" s="34"/>
      <c r="Q38" s="34"/>
      <c r="R38" s="34"/>
      <c r="S38" s="34"/>
      <c r="T38" s="34">
        <v>0.1</v>
      </c>
    </row>
    <row r="39" ht="24.9" customHeight="1" spans="1:20">
      <c r="A39" s="35" t="s">
        <v>69</v>
      </c>
      <c r="B39" s="35" t="s">
        <v>3342</v>
      </c>
      <c r="C39" s="35" t="s">
        <v>3343</v>
      </c>
      <c r="D39" s="33">
        <v>2010301</v>
      </c>
      <c r="E39" s="36" t="s">
        <v>74</v>
      </c>
      <c r="F39" s="34">
        <v>1406.182356</v>
      </c>
      <c r="G39" s="34">
        <v>1312.711356</v>
      </c>
      <c r="H39" s="34">
        <v>79.827</v>
      </c>
      <c r="I39" s="34"/>
      <c r="J39" s="34"/>
      <c r="K39" s="34"/>
      <c r="L39" s="34"/>
      <c r="M39" s="34"/>
      <c r="N39" s="34"/>
      <c r="O39" s="34">
        <v>13.544</v>
      </c>
      <c r="P39" s="34"/>
      <c r="Q39" s="34"/>
      <c r="R39" s="34"/>
      <c r="S39" s="34"/>
      <c r="T39" s="34">
        <v>0.1</v>
      </c>
    </row>
    <row r="40" ht="24.9" customHeight="1" spans="1:20">
      <c r="A40" s="37"/>
      <c r="B40" s="37"/>
      <c r="C40" s="37"/>
      <c r="D40" s="29" t="s">
        <v>3368</v>
      </c>
      <c r="E40" s="29" t="s">
        <v>3369</v>
      </c>
      <c r="F40" s="28">
        <v>965.779976</v>
      </c>
      <c r="G40" s="28">
        <v>900.592784</v>
      </c>
      <c r="H40" s="28">
        <v>54.945192</v>
      </c>
      <c r="I40" s="28"/>
      <c r="J40" s="28"/>
      <c r="K40" s="28"/>
      <c r="L40" s="28"/>
      <c r="M40" s="28"/>
      <c r="N40" s="28"/>
      <c r="O40" s="28">
        <v>9.152</v>
      </c>
      <c r="P40" s="28"/>
      <c r="Q40" s="28"/>
      <c r="R40" s="28"/>
      <c r="S40" s="28"/>
      <c r="T40" s="28">
        <v>1.09</v>
      </c>
    </row>
    <row r="41" ht="24.9" customHeight="1" spans="1:20">
      <c r="A41" s="30"/>
      <c r="B41" s="30"/>
      <c r="C41" s="30"/>
      <c r="D41" s="31" t="s">
        <v>3370</v>
      </c>
      <c r="E41" s="31" t="s">
        <v>3371</v>
      </c>
      <c r="F41" s="32">
        <v>965.779976</v>
      </c>
      <c r="G41" s="32">
        <v>900.592784</v>
      </c>
      <c r="H41" s="32">
        <v>54.945192</v>
      </c>
      <c r="I41" s="32"/>
      <c r="J41" s="32"/>
      <c r="K41" s="32"/>
      <c r="L41" s="32"/>
      <c r="M41" s="32"/>
      <c r="N41" s="32"/>
      <c r="O41" s="32">
        <v>9.152</v>
      </c>
      <c r="P41" s="32"/>
      <c r="Q41" s="32"/>
      <c r="R41" s="32"/>
      <c r="S41" s="32"/>
      <c r="T41" s="32">
        <v>1.09</v>
      </c>
    </row>
    <row r="42" ht="24.9" customHeight="1" spans="1:20">
      <c r="A42" s="33">
        <v>201</v>
      </c>
      <c r="B42" s="30"/>
      <c r="C42" s="30"/>
      <c r="D42" s="33">
        <v>201</v>
      </c>
      <c r="E42" s="33" t="s">
        <v>70</v>
      </c>
      <c r="F42" s="34">
        <v>965.779976</v>
      </c>
      <c r="G42" s="34">
        <v>900.592784</v>
      </c>
      <c r="H42" s="34">
        <v>54.945192</v>
      </c>
      <c r="I42" s="34"/>
      <c r="J42" s="34"/>
      <c r="K42" s="34"/>
      <c r="L42" s="34"/>
      <c r="M42" s="34"/>
      <c r="N42" s="34"/>
      <c r="O42" s="34">
        <v>9.152</v>
      </c>
      <c r="P42" s="34"/>
      <c r="Q42" s="34"/>
      <c r="R42" s="34"/>
      <c r="S42" s="34"/>
      <c r="T42" s="34">
        <v>1.09</v>
      </c>
    </row>
    <row r="43" ht="24.9" customHeight="1" spans="1:20">
      <c r="A43" s="35" t="s">
        <v>69</v>
      </c>
      <c r="B43" s="35" t="s">
        <v>3342</v>
      </c>
      <c r="C43" s="30"/>
      <c r="D43" s="33">
        <v>20103</v>
      </c>
      <c r="E43" s="33" t="s">
        <v>110</v>
      </c>
      <c r="F43" s="34">
        <v>965.779976</v>
      </c>
      <c r="G43" s="34">
        <v>900.592784</v>
      </c>
      <c r="H43" s="34">
        <v>54.945192</v>
      </c>
      <c r="I43" s="34"/>
      <c r="J43" s="34"/>
      <c r="K43" s="34"/>
      <c r="L43" s="34"/>
      <c r="M43" s="34"/>
      <c r="N43" s="34"/>
      <c r="O43" s="34">
        <v>9.152</v>
      </c>
      <c r="P43" s="34"/>
      <c r="Q43" s="34"/>
      <c r="R43" s="34"/>
      <c r="S43" s="34"/>
      <c r="T43" s="34">
        <v>1.09</v>
      </c>
    </row>
    <row r="44" ht="24.9" customHeight="1" spans="1:20">
      <c r="A44" s="35" t="s">
        <v>69</v>
      </c>
      <c r="B44" s="35" t="s">
        <v>3342</v>
      </c>
      <c r="C44" s="35" t="s">
        <v>3343</v>
      </c>
      <c r="D44" s="33">
        <v>2010301</v>
      </c>
      <c r="E44" s="36" t="s">
        <v>74</v>
      </c>
      <c r="F44" s="34">
        <v>965.779976</v>
      </c>
      <c r="G44" s="34">
        <v>900.592784</v>
      </c>
      <c r="H44" s="34">
        <v>54.945192</v>
      </c>
      <c r="I44" s="34"/>
      <c r="J44" s="34"/>
      <c r="K44" s="34"/>
      <c r="L44" s="34"/>
      <c r="M44" s="34"/>
      <c r="N44" s="34"/>
      <c r="O44" s="34">
        <v>9.152</v>
      </c>
      <c r="P44" s="34"/>
      <c r="Q44" s="34"/>
      <c r="R44" s="34"/>
      <c r="S44" s="34"/>
      <c r="T44" s="34">
        <v>1.09</v>
      </c>
    </row>
    <row r="45" ht="24.9" customHeight="1" spans="1:20">
      <c r="A45" s="37"/>
      <c r="B45" s="37"/>
      <c r="C45" s="37"/>
      <c r="D45" s="29" t="s">
        <v>3372</v>
      </c>
      <c r="E45" s="29" t="s">
        <v>3373</v>
      </c>
      <c r="F45" s="28">
        <v>1017.171087</v>
      </c>
      <c r="G45" s="28">
        <v>939.800099</v>
      </c>
      <c r="H45" s="28">
        <v>58.822188</v>
      </c>
      <c r="I45" s="28"/>
      <c r="J45" s="28"/>
      <c r="K45" s="28"/>
      <c r="L45" s="28"/>
      <c r="M45" s="28"/>
      <c r="N45" s="28"/>
      <c r="O45" s="28">
        <v>11.0976</v>
      </c>
      <c r="P45" s="28"/>
      <c r="Q45" s="28"/>
      <c r="R45" s="28"/>
      <c r="S45" s="28"/>
      <c r="T45" s="28">
        <v>7.4512</v>
      </c>
    </row>
    <row r="46" ht="24.9" customHeight="1" spans="1:20">
      <c r="A46" s="30"/>
      <c r="B46" s="30"/>
      <c r="C46" s="30"/>
      <c r="D46" s="31" t="s">
        <v>3374</v>
      </c>
      <c r="E46" s="31" t="s">
        <v>3375</v>
      </c>
      <c r="F46" s="32">
        <v>1017.171087</v>
      </c>
      <c r="G46" s="32">
        <v>939.800099</v>
      </c>
      <c r="H46" s="32">
        <v>58.822188</v>
      </c>
      <c r="I46" s="32"/>
      <c r="J46" s="32"/>
      <c r="K46" s="32"/>
      <c r="L46" s="32"/>
      <c r="M46" s="32"/>
      <c r="N46" s="32"/>
      <c r="O46" s="32">
        <v>11.0976</v>
      </c>
      <c r="P46" s="32"/>
      <c r="Q46" s="32"/>
      <c r="R46" s="32"/>
      <c r="S46" s="32"/>
      <c r="T46" s="32">
        <v>7.4512</v>
      </c>
    </row>
    <row r="47" ht="24.9" customHeight="1" spans="1:20">
      <c r="A47" s="33">
        <v>201</v>
      </c>
      <c r="B47" s="30"/>
      <c r="C47" s="30"/>
      <c r="D47" s="33">
        <v>201</v>
      </c>
      <c r="E47" s="33" t="s">
        <v>70</v>
      </c>
      <c r="F47" s="34">
        <v>1017.171087</v>
      </c>
      <c r="G47" s="34">
        <v>939.800099</v>
      </c>
      <c r="H47" s="34">
        <v>58.822188</v>
      </c>
      <c r="I47" s="34"/>
      <c r="J47" s="34"/>
      <c r="K47" s="34"/>
      <c r="L47" s="34"/>
      <c r="M47" s="34"/>
      <c r="N47" s="34"/>
      <c r="O47" s="34">
        <v>11.0976</v>
      </c>
      <c r="P47" s="34"/>
      <c r="Q47" s="34"/>
      <c r="R47" s="34"/>
      <c r="S47" s="34"/>
      <c r="T47" s="34">
        <v>7.4512</v>
      </c>
    </row>
    <row r="48" ht="24.9" customHeight="1" spans="1:20">
      <c r="A48" s="35" t="s">
        <v>69</v>
      </c>
      <c r="B48" s="35" t="s">
        <v>3342</v>
      </c>
      <c r="C48" s="30"/>
      <c r="D48" s="33">
        <v>20103</v>
      </c>
      <c r="E48" s="33" t="s">
        <v>110</v>
      </c>
      <c r="F48" s="34">
        <v>1017.171087</v>
      </c>
      <c r="G48" s="34">
        <v>939.800099</v>
      </c>
      <c r="H48" s="34">
        <v>58.822188</v>
      </c>
      <c r="I48" s="34"/>
      <c r="J48" s="34"/>
      <c r="K48" s="34"/>
      <c r="L48" s="34"/>
      <c r="M48" s="34"/>
      <c r="N48" s="34"/>
      <c r="O48" s="34">
        <v>11.0976</v>
      </c>
      <c r="P48" s="34"/>
      <c r="Q48" s="34"/>
      <c r="R48" s="34"/>
      <c r="S48" s="34"/>
      <c r="T48" s="34">
        <v>7.4512</v>
      </c>
    </row>
    <row r="49" ht="24.9" customHeight="1" spans="1:20">
      <c r="A49" s="35" t="s">
        <v>69</v>
      </c>
      <c r="B49" s="35" t="s">
        <v>3342</v>
      </c>
      <c r="C49" s="35" t="s">
        <v>3343</v>
      </c>
      <c r="D49" s="33">
        <v>2010301</v>
      </c>
      <c r="E49" s="36" t="s">
        <v>74</v>
      </c>
      <c r="F49" s="34">
        <v>1017.171087</v>
      </c>
      <c r="G49" s="34">
        <v>939.800099</v>
      </c>
      <c r="H49" s="34">
        <v>58.822188</v>
      </c>
      <c r="I49" s="34"/>
      <c r="J49" s="34"/>
      <c r="K49" s="34"/>
      <c r="L49" s="34"/>
      <c r="M49" s="34"/>
      <c r="N49" s="34"/>
      <c r="O49" s="34">
        <v>11.0976</v>
      </c>
      <c r="P49" s="34"/>
      <c r="Q49" s="34"/>
      <c r="R49" s="34"/>
      <c r="S49" s="34"/>
      <c r="T49" s="34">
        <v>7.4512</v>
      </c>
    </row>
    <row r="50" ht="24.9" customHeight="1" spans="1:20">
      <c r="A50" s="37"/>
      <c r="B50" s="37"/>
      <c r="C50" s="37"/>
      <c r="D50" s="29" t="s">
        <v>3376</v>
      </c>
      <c r="E50" s="29" t="s">
        <v>3377</v>
      </c>
      <c r="F50" s="28">
        <v>1079.749441</v>
      </c>
      <c r="G50" s="28">
        <v>992.473729</v>
      </c>
      <c r="H50" s="28">
        <v>65.435712</v>
      </c>
      <c r="I50" s="28"/>
      <c r="J50" s="28"/>
      <c r="K50" s="28"/>
      <c r="L50" s="28"/>
      <c r="M50" s="28"/>
      <c r="N50" s="28"/>
      <c r="O50" s="28">
        <v>16.72</v>
      </c>
      <c r="P50" s="28"/>
      <c r="Q50" s="28"/>
      <c r="R50" s="28"/>
      <c r="S50" s="28"/>
      <c r="T50" s="28">
        <v>5.12</v>
      </c>
    </row>
    <row r="51" ht="24.9" customHeight="1" spans="1:20">
      <c r="A51" s="30"/>
      <c r="B51" s="30"/>
      <c r="C51" s="30"/>
      <c r="D51" s="31" t="s">
        <v>3378</v>
      </c>
      <c r="E51" s="31" t="s">
        <v>3379</v>
      </c>
      <c r="F51" s="32">
        <v>1079.749441</v>
      </c>
      <c r="G51" s="32">
        <v>992.473729</v>
      </c>
      <c r="H51" s="32">
        <v>65.435712</v>
      </c>
      <c r="I51" s="32"/>
      <c r="J51" s="32"/>
      <c r="K51" s="32"/>
      <c r="L51" s="32"/>
      <c r="M51" s="32"/>
      <c r="N51" s="32"/>
      <c r="O51" s="32">
        <v>16.72</v>
      </c>
      <c r="P51" s="32"/>
      <c r="Q51" s="32"/>
      <c r="R51" s="32"/>
      <c r="S51" s="32"/>
      <c r="T51" s="32">
        <v>5.12</v>
      </c>
    </row>
    <row r="52" ht="24.9" customHeight="1" spans="1:20">
      <c r="A52" s="33">
        <v>201</v>
      </c>
      <c r="B52" s="30"/>
      <c r="C52" s="30"/>
      <c r="D52" s="33">
        <v>201</v>
      </c>
      <c r="E52" s="33" t="s">
        <v>70</v>
      </c>
      <c r="F52" s="34">
        <v>1079.749441</v>
      </c>
      <c r="G52" s="34">
        <v>992.473729</v>
      </c>
      <c r="H52" s="34">
        <v>65.435712</v>
      </c>
      <c r="I52" s="34"/>
      <c r="J52" s="34"/>
      <c r="K52" s="34"/>
      <c r="L52" s="34"/>
      <c r="M52" s="34"/>
      <c r="N52" s="34"/>
      <c r="O52" s="34">
        <v>16.72</v>
      </c>
      <c r="P52" s="34"/>
      <c r="Q52" s="34"/>
      <c r="R52" s="34"/>
      <c r="S52" s="34"/>
      <c r="T52" s="34">
        <v>5.12</v>
      </c>
    </row>
    <row r="53" ht="24.9" customHeight="1" spans="1:20">
      <c r="A53" s="35" t="s">
        <v>69</v>
      </c>
      <c r="B53" s="35" t="s">
        <v>3342</v>
      </c>
      <c r="C53" s="30"/>
      <c r="D53" s="33">
        <v>20103</v>
      </c>
      <c r="E53" s="33" t="s">
        <v>110</v>
      </c>
      <c r="F53" s="34">
        <v>1079.749441</v>
      </c>
      <c r="G53" s="34">
        <v>992.473729</v>
      </c>
      <c r="H53" s="34">
        <v>65.435712</v>
      </c>
      <c r="I53" s="34"/>
      <c r="J53" s="34"/>
      <c r="K53" s="34"/>
      <c r="L53" s="34"/>
      <c r="M53" s="34"/>
      <c r="N53" s="34"/>
      <c r="O53" s="34">
        <v>16.72</v>
      </c>
      <c r="P53" s="34"/>
      <c r="Q53" s="34"/>
      <c r="R53" s="34"/>
      <c r="S53" s="34"/>
      <c r="T53" s="34">
        <v>5.12</v>
      </c>
    </row>
    <row r="54" ht="24.9" customHeight="1" spans="1:20">
      <c r="A54" s="35" t="s">
        <v>69</v>
      </c>
      <c r="B54" s="35" t="s">
        <v>3342</v>
      </c>
      <c r="C54" s="35" t="s">
        <v>3343</v>
      </c>
      <c r="D54" s="33">
        <v>2010301</v>
      </c>
      <c r="E54" s="36" t="s">
        <v>74</v>
      </c>
      <c r="F54" s="34">
        <v>1079.749441</v>
      </c>
      <c r="G54" s="34">
        <v>992.473729</v>
      </c>
      <c r="H54" s="34">
        <v>65.435712</v>
      </c>
      <c r="I54" s="34"/>
      <c r="J54" s="34"/>
      <c r="K54" s="34"/>
      <c r="L54" s="34"/>
      <c r="M54" s="34"/>
      <c r="N54" s="34"/>
      <c r="O54" s="34">
        <v>16.72</v>
      </c>
      <c r="P54" s="34"/>
      <c r="Q54" s="34"/>
      <c r="R54" s="34"/>
      <c r="S54" s="34"/>
      <c r="T54" s="34">
        <v>5.12</v>
      </c>
    </row>
    <row r="55" ht="24.9" customHeight="1" spans="1:20">
      <c r="A55" s="37"/>
      <c r="B55" s="37"/>
      <c r="C55" s="37"/>
      <c r="D55" s="29" t="s">
        <v>3380</v>
      </c>
      <c r="E55" s="29" t="s">
        <v>3381</v>
      </c>
      <c r="F55" s="28">
        <v>721.590902</v>
      </c>
      <c r="G55" s="28">
        <v>666.749782</v>
      </c>
      <c r="H55" s="28">
        <v>48.02112</v>
      </c>
      <c r="I55" s="28"/>
      <c r="J55" s="28"/>
      <c r="K55" s="28"/>
      <c r="L55" s="28"/>
      <c r="M55" s="28"/>
      <c r="N55" s="28"/>
      <c r="O55" s="28">
        <v>6.71</v>
      </c>
      <c r="P55" s="28"/>
      <c r="Q55" s="28"/>
      <c r="R55" s="28"/>
      <c r="S55" s="28"/>
      <c r="T55" s="28">
        <v>0.11</v>
      </c>
    </row>
    <row r="56" ht="24.9" customHeight="1" spans="1:20">
      <c r="A56" s="30"/>
      <c r="B56" s="30"/>
      <c r="C56" s="30"/>
      <c r="D56" s="31" t="s">
        <v>3382</v>
      </c>
      <c r="E56" s="31" t="s">
        <v>3383</v>
      </c>
      <c r="F56" s="32">
        <v>721.590902</v>
      </c>
      <c r="G56" s="32">
        <v>666.749782</v>
      </c>
      <c r="H56" s="32">
        <v>48.02112</v>
      </c>
      <c r="I56" s="32"/>
      <c r="J56" s="32"/>
      <c r="K56" s="32"/>
      <c r="L56" s="32"/>
      <c r="M56" s="32"/>
      <c r="N56" s="32"/>
      <c r="O56" s="32">
        <v>6.71</v>
      </c>
      <c r="P56" s="32"/>
      <c r="Q56" s="32"/>
      <c r="R56" s="32"/>
      <c r="S56" s="32"/>
      <c r="T56" s="32">
        <v>0.11</v>
      </c>
    </row>
    <row r="57" ht="24.9" customHeight="1" spans="1:20">
      <c r="A57" s="33">
        <v>201</v>
      </c>
      <c r="B57" s="30"/>
      <c r="C57" s="30"/>
      <c r="D57" s="33">
        <v>201</v>
      </c>
      <c r="E57" s="33" t="s">
        <v>70</v>
      </c>
      <c r="F57" s="34">
        <v>721.590902</v>
      </c>
      <c r="G57" s="34">
        <v>666.749782</v>
      </c>
      <c r="H57" s="34">
        <v>48.02112</v>
      </c>
      <c r="I57" s="34"/>
      <c r="J57" s="34"/>
      <c r="K57" s="34"/>
      <c r="L57" s="34"/>
      <c r="M57" s="34"/>
      <c r="N57" s="34"/>
      <c r="O57" s="34">
        <v>6.71</v>
      </c>
      <c r="P57" s="34"/>
      <c r="Q57" s="34"/>
      <c r="R57" s="34"/>
      <c r="S57" s="34"/>
      <c r="T57" s="34">
        <v>0.11</v>
      </c>
    </row>
    <row r="58" ht="24.9" customHeight="1" spans="1:20">
      <c r="A58" s="35" t="s">
        <v>69</v>
      </c>
      <c r="B58" s="35" t="s">
        <v>3342</v>
      </c>
      <c r="C58" s="30"/>
      <c r="D58" s="33">
        <v>20103</v>
      </c>
      <c r="E58" s="33" t="s">
        <v>110</v>
      </c>
      <c r="F58" s="34">
        <v>721.590902</v>
      </c>
      <c r="G58" s="34">
        <v>666.749782</v>
      </c>
      <c r="H58" s="34">
        <v>48.02112</v>
      </c>
      <c r="I58" s="34"/>
      <c r="J58" s="34"/>
      <c r="K58" s="34"/>
      <c r="L58" s="34"/>
      <c r="M58" s="34"/>
      <c r="N58" s="34"/>
      <c r="O58" s="34">
        <v>6.71</v>
      </c>
      <c r="P58" s="34"/>
      <c r="Q58" s="34"/>
      <c r="R58" s="34"/>
      <c r="S58" s="34"/>
      <c r="T58" s="34">
        <v>0.11</v>
      </c>
    </row>
    <row r="59" ht="24.9" customHeight="1" spans="1:20">
      <c r="A59" s="35" t="s">
        <v>69</v>
      </c>
      <c r="B59" s="35" t="s">
        <v>3342</v>
      </c>
      <c r="C59" s="35" t="s">
        <v>3343</v>
      </c>
      <c r="D59" s="33">
        <v>2010301</v>
      </c>
      <c r="E59" s="36" t="s">
        <v>74</v>
      </c>
      <c r="F59" s="34">
        <v>721.590902</v>
      </c>
      <c r="G59" s="34">
        <v>666.749782</v>
      </c>
      <c r="H59" s="34">
        <v>48.02112</v>
      </c>
      <c r="I59" s="34"/>
      <c r="J59" s="34"/>
      <c r="K59" s="34"/>
      <c r="L59" s="34"/>
      <c r="M59" s="34"/>
      <c r="N59" s="34"/>
      <c r="O59" s="34">
        <v>6.71</v>
      </c>
      <c r="P59" s="34"/>
      <c r="Q59" s="34"/>
      <c r="R59" s="34"/>
      <c r="S59" s="34"/>
      <c r="T59" s="34">
        <v>0.11</v>
      </c>
    </row>
    <row r="60" ht="24.9" customHeight="1" spans="1:20">
      <c r="A60" s="37"/>
      <c r="B60" s="37"/>
      <c r="C60" s="37"/>
      <c r="D60" s="29" t="s">
        <v>3384</v>
      </c>
      <c r="E60" s="29" t="s">
        <v>3385</v>
      </c>
      <c r="F60" s="28">
        <v>1247</v>
      </c>
      <c r="G60" s="28">
        <v>1153.1</v>
      </c>
      <c r="H60" s="28">
        <v>67.2</v>
      </c>
      <c r="I60" s="28"/>
      <c r="J60" s="28"/>
      <c r="K60" s="28"/>
      <c r="L60" s="28"/>
      <c r="M60" s="28"/>
      <c r="N60" s="28"/>
      <c r="O60" s="28">
        <v>25.8</v>
      </c>
      <c r="P60" s="28"/>
      <c r="Q60" s="28"/>
      <c r="R60" s="28"/>
      <c r="S60" s="28"/>
      <c r="T60" s="28">
        <v>0.9</v>
      </c>
    </row>
    <row r="61" ht="24.9" customHeight="1" spans="1:20">
      <c r="A61" s="30"/>
      <c r="B61" s="30"/>
      <c r="C61" s="30"/>
      <c r="D61" s="31" t="s">
        <v>3386</v>
      </c>
      <c r="E61" s="31" t="s">
        <v>3387</v>
      </c>
      <c r="F61" s="32">
        <v>1247</v>
      </c>
      <c r="G61" s="32">
        <v>1153.1</v>
      </c>
      <c r="H61" s="32">
        <v>67.2</v>
      </c>
      <c r="I61" s="32"/>
      <c r="J61" s="32"/>
      <c r="K61" s="32"/>
      <c r="L61" s="32"/>
      <c r="M61" s="32"/>
      <c r="N61" s="32"/>
      <c r="O61" s="32">
        <v>25.8</v>
      </c>
      <c r="P61" s="32"/>
      <c r="Q61" s="32"/>
      <c r="R61" s="32"/>
      <c r="S61" s="32"/>
      <c r="T61" s="32">
        <v>0.9</v>
      </c>
    </row>
    <row r="62" ht="24.9" customHeight="1" spans="1:20">
      <c r="A62" s="33">
        <v>201</v>
      </c>
      <c r="B62" s="30"/>
      <c r="C62" s="30"/>
      <c r="D62" s="33">
        <v>201</v>
      </c>
      <c r="E62" s="33" t="s">
        <v>70</v>
      </c>
      <c r="F62" s="34">
        <v>1247</v>
      </c>
      <c r="G62" s="34">
        <v>1153.1</v>
      </c>
      <c r="H62" s="34">
        <v>67.2</v>
      </c>
      <c r="I62" s="34"/>
      <c r="J62" s="34"/>
      <c r="K62" s="34"/>
      <c r="L62" s="34"/>
      <c r="M62" s="34"/>
      <c r="N62" s="34"/>
      <c r="O62" s="34">
        <v>25.8</v>
      </c>
      <c r="P62" s="34"/>
      <c r="Q62" s="34"/>
      <c r="R62" s="34"/>
      <c r="S62" s="34"/>
      <c r="T62" s="34">
        <v>0.9</v>
      </c>
    </row>
    <row r="63" ht="24.9" customHeight="1" spans="1:20">
      <c r="A63" s="35" t="s">
        <v>69</v>
      </c>
      <c r="B63" s="35" t="s">
        <v>3342</v>
      </c>
      <c r="C63" s="30"/>
      <c r="D63" s="33">
        <v>20103</v>
      </c>
      <c r="E63" s="33" t="s">
        <v>110</v>
      </c>
      <c r="F63" s="34">
        <v>1247</v>
      </c>
      <c r="G63" s="34">
        <v>1153.1</v>
      </c>
      <c r="H63" s="34">
        <v>67.2</v>
      </c>
      <c r="I63" s="34"/>
      <c r="J63" s="34"/>
      <c r="K63" s="34"/>
      <c r="L63" s="34"/>
      <c r="M63" s="34"/>
      <c r="N63" s="34"/>
      <c r="O63" s="34">
        <v>25.8</v>
      </c>
      <c r="P63" s="34"/>
      <c r="Q63" s="34"/>
      <c r="R63" s="34"/>
      <c r="S63" s="34"/>
      <c r="T63" s="34">
        <v>0.9</v>
      </c>
    </row>
    <row r="64" ht="24.9" customHeight="1" spans="1:20">
      <c r="A64" s="35" t="s">
        <v>69</v>
      </c>
      <c r="B64" s="35" t="s">
        <v>3342</v>
      </c>
      <c r="C64" s="35" t="s">
        <v>3343</v>
      </c>
      <c r="D64" s="33">
        <v>2010301</v>
      </c>
      <c r="E64" s="36" t="s">
        <v>74</v>
      </c>
      <c r="F64" s="34">
        <v>1247</v>
      </c>
      <c r="G64" s="34">
        <v>1153.1</v>
      </c>
      <c r="H64" s="34">
        <v>67.2</v>
      </c>
      <c r="I64" s="34"/>
      <c r="J64" s="34"/>
      <c r="K64" s="34"/>
      <c r="L64" s="34"/>
      <c r="M64" s="34"/>
      <c r="N64" s="34"/>
      <c r="O64" s="34">
        <v>25.8</v>
      </c>
      <c r="P64" s="34"/>
      <c r="Q64" s="34"/>
      <c r="R64" s="34"/>
      <c r="S64" s="34"/>
      <c r="T64" s="34">
        <v>0.9</v>
      </c>
    </row>
    <row r="65" ht="24.9" customHeight="1" spans="1:20">
      <c r="A65" s="37"/>
      <c r="B65" s="37"/>
      <c r="C65" s="37"/>
      <c r="D65" s="29" t="s">
        <v>3388</v>
      </c>
      <c r="E65" s="29" t="s">
        <v>3389</v>
      </c>
      <c r="F65" s="28">
        <v>778</v>
      </c>
      <c r="G65" s="28">
        <v>722.247071</v>
      </c>
      <c r="H65" s="28">
        <v>48.063835</v>
      </c>
      <c r="I65" s="28"/>
      <c r="J65" s="28"/>
      <c r="K65" s="28"/>
      <c r="L65" s="28"/>
      <c r="M65" s="28"/>
      <c r="N65" s="28"/>
      <c r="O65" s="28">
        <v>7.51</v>
      </c>
      <c r="P65" s="28"/>
      <c r="Q65" s="28"/>
      <c r="R65" s="28"/>
      <c r="S65" s="28"/>
      <c r="T65" s="28">
        <v>0.179094</v>
      </c>
    </row>
    <row r="66" ht="24.9" customHeight="1" spans="1:20">
      <c r="A66" s="30"/>
      <c r="B66" s="30"/>
      <c r="C66" s="30"/>
      <c r="D66" s="31" t="s">
        <v>3390</v>
      </c>
      <c r="E66" s="31" t="s">
        <v>3391</v>
      </c>
      <c r="F66" s="32">
        <v>778</v>
      </c>
      <c r="G66" s="32">
        <v>722.247071</v>
      </c>
      <c r="H66" s="32">
        <v>48.063835</v>
      </c>
      <c r="I66" s="32"/>
      <c r="J66" s="32"/>
      <c r="K66" s="32"/>
      <c r="L66" s="32"/>
      <c r="M66" s="32"/>
      <c r="N66" s="32"/>
      <c r="O66" s="32">
        <v>7.51</v>
      </c>
      <c r="P66" s="32"/>
      <c r="Q66" s="32"/>
      <c r="R66" s="32"/>
      <c r="S66" s="32"/>
      <c r="T66" s="32">
        <v>0.179094</v>
      </c>
    </row>
    <row r="67" ht="24.9" customHeight="1" spans="1:20">
      <c r="A67" s="33">
        <v>201</v>
      </c>
      <c r="B67" s="30"/>
      <c r="C67" s="30"/>
      <c r="D67" s="33">
        <v>201</v>
      </c>
      <c r="E67" s="33" t="s">
        <v>70</v>
      </c>
      <c r="F67" s="34">
        <v>778</v>
      </c>
      <c r="G67" s="34">
        <v>722.247071</v>
      </c>
      <c r="H67" s="34">
        <v>48.063835</v>
      </c>
      <c r="I67" s="34"/>
      <c r="J67" s="34"/>
      <c r="K67" s="34"/>
      <c r="L67" s="34"/>
      <c r="M67" s="34"/>
      <c r="N67" s="34"/>
      <c r="O67" s="34">
        <v>7.51</v>
      </c>
      <c r="P67" s="34"/>
      <c r="Q67" s="34"/>
      <c r="R67" s="34"/>
      <c r="S67" s="34"/>
      <c r="T67" s="34">
        <v>0.179094</v>
      </c>
    </row>
    <row r="68" ht="24.9" customHeight="1" spans="1:20">
      <c r="A68" s="35" t="s">
        <v>69</v>
      </c>
      <c r="B68" s="35" t="s">
        <v>3342</v>
      </c>
      <c r="C68" s="30"/>
      <c r="D68" s="33">
        <v>20103</v>
      </c>
      <c r="E68" s="33" t="s">
        <v>110</v>
      </c>
      <c r="F68" s="34">
        <v>778</v>
      </c>
      <c r="G68" s="34">
        <v>722.247071</v>
      </c>
      <c r="H68" s="34">
        <v>48.063835</v>
      </c>
      <c r="I68" s="34"/>
      <c r="J68" s="34"/>
      <c r="K68" s="34"/>
      <c r="L68" s="34"/>
      <c r="M68" s="34"/>
      <c r="N68" s="34"/>
      <c r="O68" s="34">
        <v>7.51</v>
      </c>
      <c r="P68" s="34"/>
      <c r="Q68" s="34"/>
      <c r="R68" s="34"/>
      <c r="S68" s="34"/>
      <c r="T68" s="34">
        <v>0.179094</v>
      </c>
    </row>
    <row r="69" ht="24.9" customHeight="1" spans="1:20">
      <c r="A69" s="35" t="s">
        <v>69</v>
      </c>
      <c r="B69" s="35" t="s">
        <v>3342</v>
      </c>
      <c r="C69" s="35" t="s">
        <v>3343</v>
      </c>
      <c r="D69" s="33">
        <v>2010301</v>
      </c>
      <c r="E69" s="36" t="s">
        <v>74</v>
      </c>
      <c r="F69" s="34">
        <v>778</v>
      </c>
      <c r="G69" s="34">
        <v>722.247071</v>
      </c>
      <c r="H69" s="34">
        <v>48.063835</v>
      </c>
      <c r="I69" s="34"/>
      <c r="J69" s="34"/>
      <c r="K69" s="34"/>
      <c r="L69" s="34"/>
      <c r="M69" s="34"/>
      <c r="N69" s="34"/>
      <c r="O69" s="34">
        <v>7.51</v>
      </c>
      <c r="P69" s="34"/>
      <c r="Q69" s="34"/>
      <c r="R69" s="34"/>
      <c r="S69" s="34"/>
      <c r="T69" s="34">
        <v>0.179094</v>
      </c>
    </row>
    <row r="70" ht="24.9" customHeight="1" spans="1:20">
      <c r="A70" s="37"/>
      <c r="B70" s="37"/>
      <c r="C70" s="37"/>
      <c r="D70" s="29" t="s">
        <v>3392</v>
      </c>
      <c r="E70" s="29" t="s">
        <v>3393</v>
      </c>
      <c r="F70" s="28">
        <v>1767.878831</v>
      </c>
      <c r="G70" s="28">
        <v>1649.950288</v>
      </c>
      <c r="H70" s="28">
        <v>105.088543</v>
      </c>
      <c r="I70" s="28"/>
      <c r="J70" s="28"/>
      <c r="K70" s="28"/>
      <c r="L70" s="28"/>
      <c r="M70" s="28"/>
      <c r="N70" s="28"/>
      <c r="O70" s="28">
        <v>12.19</v>
      </c>
      <c r="P70" s="28"/>
      <c r="Q70" s="28"/>
      <c r="R70" s="28"/>
      <c r="S70" s="28"/>
      <c r="T70" s="28">
        <v>0.65</v>
      </c>
    </row>
    <row r="71" ht="24.9" customHeight="1" spans="1:20">
      <c r="A71" s="30"/>
      <c r="B71" s="30"/>
      <c r="C71" s="30"/>
      <c r="D71" s="31" t="s">
        <v>3394</v>
      </c>
      <c r="E71" s="31" t="s">
        <v>3395</v>
      </c>
      <c r="F71" s="32">
        <v>1767.878831</v>
      </c>
      <c r="G71" s="32">
        <v>1649.950288</v>
      </c>
      <c r="H71" s="32">
        <v>105.088543</v>
      </c>
      <c r="I71" s="32"/>
      <c r="J71" s="32"/>
      <c r="K71" s="32"/>
      <c r="L71" s="32"/>
      <c r="M71" s="32"/>
      <c r="N71" s="32"/>
      <c r="O71" s="32">
        <v>12.19</v>
      </c>
      <c r="P71" s="32"/>
      <c r="Q71" s="32"/>
      <c r="R71" s="32"/>
      <c r="S71" s="32"/>
      <c r="T71" s="32">
        <v>0.65</v>
      </c>
    </row>
    <row r="72" ht="24.9" customHeight="1" spans="1:20">
      <c r="A72" s="33">
        <v>201</v>
      </c>
      <c r="B72" s="30"/>
      <c r="C72" s="30"/>
      <c r="D72" s="33">
        <v>201</v>
      </c>
      <c r="E72" s="33" t="s">
        <v>70</v>
      </c>
      <c r="F72" s="34">
        <v>1767.878831</v>
      </c>
      <c r="G72" s="34">
        <v>1649.950288</v>
      </c>
      <c r="H72" s="34">
        <v>105.088543</v>
      </c>
      <c r="I72" s="34"/>
      <c r="J72" s="34"/>
      <c r="K72" s="34"/>
      <c r="L72" s="34"/>
      <c r="M72" s="34"/>
      <c r="N72" s="34"/>
      <c r="O72" s="34">
        <v>12.19</v>
      </c>
      <c r="P72" s="34"/>
      <c r="Q72" s="34"/>
      <c r="R72" s="34"/>
      <c r="S72" s="34"/>
      <c r="T72" s="34">
        <v>0.65</v>
      </c>
    </row>
    <row r="73" ht="24.9" customHeight="1" spans="1:20">
      <c r="A73" s="35" t="s">
        <v>69</v>
      </c>
      <c r="B73" s="35" t="s">
        <v>3342</v>
      </c>
      <c r="C73" s="30"/>
      <c r="D73" s="33">
        <v>20103</v>
      </c>
      <c r="E73" s="33" t="s">
        <v>110</v>
      </c>
      <c r="F73" s="34">
        <v>1767.878831</v>
      </c>
      <c r="G73" s="34">
        <v>1649.950288</v>
      </c>
      <c r="H73" s="34">
        <v>105.088543</v>
      </c>
      <c r="I73" s="34"/>
      <c r="J73" s="34"/>
      <c r="K73" s="34"/>
      <c r="L73" s="34"/>
      <c r="M73" s="34"/>
      <c r="N73" s="34"/>
      <c r="O73" s="34">
        <v>12.19</v>
      </c>
      <c r="P73" s="34"/>
      <c r="Q73" s="34"/>
      <c r="R73" s="34"/>
      <c r="S73" s="34"/>
      <c r="T73" s="34">
        <v>0.65</v>
      </c>
    </row>
    <row r="74" ht="24.9" customHeight="1" spans="1:20">
      <c r="A74" s="35" t="s">
        <v>69</v>
      </c>
      <c r="B74" s="35" t="s">
        <v>3342</v>
      </c>
      <c r="C74" s="35" t="s">
        <v>3343</v>
      </c>
      <c r="D74" s="33">
        <v>2010301</v>
      </c>
      <c r="E74" s="36" t="s">
        <v>74</v>
      </c>
      <c r="F74" s="34">
        <v>1767.878831</v>
      </c>
      <c r="G74" s="34">
        <v>1649.950288</v>
      </c>
      <c r="H74" s="34">
        <v>105.088543</v>
      </c>
      <c r="I74" s="34"/>
      <c r="J74" s="34"/>
      <c r="K74" s="34"/>
      <c r="L74" s="34"/>
      <c r="M74" s="34"/>
      <c r="N74" s="34"/>
      <c r="O74" s="34">
        <v>12.19</v>
      </c>
      <c r="P74" s="34"/>
      <c r="Q74" s="34"/>
      <c r="R74" s="34"/>
      <c r="S74" s="34"/>
      <c r="T74" s="34">
        <v>0.65</v>
      </c>
    </row>
    <row r="75" ht="24.9" customHeight="1" spans="1:20">
      <c r="A75" s="37"/>
      <c r="B75" s="37"/>
      <c r="C75" s="37"/>
      <c r="D75" s="29" t="s">
        <v>3396</v>
      </c>
      <c r="E75" s="29" t="s">
        <v>3397</v>
      </c>
      <c r="F75" s="28">
        <v>272.787847</v>
      </c>
      <c r="G75" s="28">
        <v>261.590143</v>
      </c>
      <c r="H75" s="28">
        <v>11.197704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ht="24.9" customHeight="1" spans="1:20">
      <c r="A76" s="30"/>
      <c r="B76" s="30"/>
      <c r="C76" s="30"/>
      <c r="D76" s="31" t="s">
        <v>3398</v>
      </c>
      <c r="E76" s="31" t="s">
        <v>3399</v>
      </c>
      <c r="F76" s="32">
        <v>272.787847</v>
      </c>
      <c r="G76" s="32">
        <v>261.590143</v>
      </c>
      <c r="H76" s="32">
        <v>11.197704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ht="24.9" customHeight="1" spans="1:20">
      <c r="A77" s="33">
        <v>201</v>
      </c>
      <c r="B77" s="30"/>
      <c r="C77" s="30"/>
      <c r="D77" s="33">
        <v>201</v>
      </c>
      <c r="E77" s="33" t="s">
        <v>70</v>
      </c>
      <c r="F77" s="34">
        <v>272.787847</v>
      </c>
      <c r="G77" s="34">
        <v>261.590143</v>
      </c>
      <c r="H77" s="34">
        <v>11.197704</v>
      </c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ht="24.9" customHeight="1" spans="1:20">
      <c r="A78" s="35" t="s">
        <v>69</v>
      </c>
      <c r="B78" s="35" t="s">
        <v>3342</v>
      </c>
      <c r="C78" s="30"/>
      <c r="D78" s="33">
        <v>20103</v>
      </c>
      <c r="E78" s="33" t="s">
        <v>110</v>
      </c>
      <c r="F78" s="34">
        <v>272.787847</v>
      </c>
      <c r="G78" s="34">
        <v>261.590143</v>
      </c>
      <c r="H78" s="34">
        <v>11.197704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  <row r="79" ht="24.9" customHeight="1" spans="1:20">
      <c r="A79" s="35" t="s">
        <v>69</v>
      </c>
      <c r="B79" s="35" t="s">
        <v>3342</v>
      </c>
      <c r="C79" s="35" t="s">
        <v>3343</v>
      </c>
      <c r="D79" s="33">
        <v>2010301</v>
      </c>
      <c r="E79" s="36" t="s">
        <v>74</v>
      </c>
      <c r="F79" s="34">
        <v>272.787847</v>
      </c>
      <c r="G79" s="34">
        <v>261.590143</v>
      </c>
      <c r="H79" s="34">
        <v>11.197704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ht="24.9" customHeight="1" spans="1:20">
      <c r="A80" s="37"/>
      <c r="B80" s="37"/>
      <c r="C80" s="37"/>
      <c r="D80" s="29" t="s">
        <v>3400</v>
      </c>
      <c r="E80" s="29" t="s">
        <v>3401</v>
      </c>
      <c r="F80" s="28">
        <v>429.817734</v>
      </c>
      <c r="G80" s="28"/>
      <c r="H80" s="28"/>
      <c r="I80" s="28"/>
      <c r="J80" s="28"/>
      <c r="K80" s="28">
        <v>427.517734</v>
      </c>
      <c r="L80" s="28"/>
      <c r="M80" s="28"/>
      <c r="N80" s="28"/>
      <c r="O80" s="28">
        <v>1.68</v>
      </c>
      <c r="P80" s="28"/>
      <c r="Q80" s="28"/>
      <c r="R80" s="28">
        <v>0.62</v>
      </c>
      <c r="S80" s="28"/>
      <c r="T80" s="28"/>
    </row>
    <row r="81" ht="24.9" customHeight="1" spans="1:20">
      <c r="A81" s="30"/>
      <c r="B81" s="30"/>
      <c r="C81" s="30"/>
      <c r="D81" s="31" t="s">
        <v>3402</v>
      </c>
      <c r="E81" s="31" t="s">
        <v>3403</v>
      </c>
      <c r="F81" s="32">
        <v>429.817734</v>
      </c>
      <c r="G81" s="32"/>
      <c r="H81" s="32"/>
      <c r="I81" s="32"/>
      <c r="J81" s="32"/>
      <c r="K81" s="32">
        <v>427.517734</v>
      </c>
      <c r="L81" s="32"/>
      <c r="M81" s="32"/>
      <c r="N81" s="32"/>
      <c r="O81" s="32">
        <v>1.68</v>
      </c>
      <c r="P81" s="32"/>
      <c r="Q81" s="32"/>
      <c r="R81" s="32">
        <v>0.62</v>
      </c>
      <c r="S81" s="32"/>
      <c r="T81" s="32"/>
    </row>
    <row r="82" ht="24.9" customHeight="1" spans="1:20">
      <c r="A82" s="35" t="s">
        <v>69</v>
      </c>
      <c r="B82" s="30"/>
      <c r="C82" s="30"/>
      <c r="D82" s="33">
        <v>201</v>
      </c>
      <c r="E82" s="33" t="s">
        <v>70</v>
      </c>
      <c r="F82" s="34">
        <v>429.817734</v>
      </c>
      <c r="G82" s="34"/>
      <c r="H82" s="34"/>
      <c r="I82" s="34"/>
      <c r="J82" s="34"/>
      <c r="K82" s="34">
        <v>427.517734</v>
      </c>
      <c r="L82" s="34"/>
      <c r="M82" s="34"/>
      <c r="N82" s="34"/>
      <c r="O82" s="34">
        <v>1.68</v>
      </c>
      <c r="P82" s="34"/>
      <c r="Q82" s="34"/>
      <c r="R82" s="34">
        <v>0.62</v>
      </c>
      <c r="S82" s="34"/>
      <c r="T82" s="34"/>
    </row>
    <row r="83" ht="24.9" customHeight="1" spans="1:20">
      <c r="A83" s="35" t="s">
        <v>69</v>
      </c>
      <c r="B83" s="35" t="s">
        <v>3343</v>
      </c>
      <c r="C83" s="30"/>
      <c r="D83" s="33">
        <v>20101</v>
      </c>
      <c r="E83" s="33" t="s">
        <v>72</v>
      </c>
      <c r="F83" s="34">
        <v>429.817734</v>
      </c>
      <c r="G83" s="34"/>
      <c r="H83" s="34"/>
      <c r="I83" s="34"/>
      <c r="J83" s="34"/>
      <c r="K83" s="34">
        <v>427.517734</v>
      </c>
      <c r="L83" s="34"/>
      <c r="M83" s="34"/>
      <c r="N83" s="34"/>
      <c r="O83" s="34">
        <v>1.68</v>
      </c>
      <c r="P83" s="34"/>
      <c r="Q83" s="34"/>
      <c r="R83" s="34">
        <v>0.62</v>
      </c>
      <c r="S83" s="34"/>
      <c r="T83" s="34"/>
    </row>
    <row r="84" ht="24.9" customHeight="1" spans="1:20">
      <c r="A84" s="35" t="s">
        <v>69</v>
      </c>
      <c r="B84" s="35" t="s">
        <v>3343</v>
      </c>
      <c r="C84" s="35" t="s">
        <v>3342</v>
      </c>
      <c r="D84" s="33">
        <v>2010103</v>
      </c>
      <c r="E84" s="36" t="s">
        <v>187</v>
      </c>
      <c r="F84" s="34">
        <v>429.817734</v>
      </c>
      <c r="G84" s="34"/>
      <c r="H84" s="34"/>
      <c r="I84" s="34"/>
      <c r="J84" s="34"/>
      <c r="K84" s="34">
        <v>427.517734</v>
      </c>
      <c r="L84" s="34"/>
      <c r="M84" s="34"/>
      <c r="N84" s="34"/>
      <c r="O84" s="34">
        <v>1.68</v>
      </c>
      <c r="P84" s="34"/>
      <c r="Q84" s="34"/>
      <c r="R84" s="34">
        <v>0.62</v>
      </c>
      <c r="S84" s="34"/>
      <c r="T84" s="34"/>
    </row>
    <row r="85" ht="24.9" customHeight="1" spans="1:20">
      <c r="A85" s="37"/>
      <c r="B85" s="37"/>
      <c r="C85" s="37"/>
      <c r="D85" s="29" t="s">
        <v>3404</v>
      </c>
      <c r="E85" s="29" t="s">
        <v>3405</v>
      </c>
      <c r="F85" s="28">
        <v>901.843651</v>
      </c>
      <c r="G85" s="28">
        <v>671.246176</v>
      </c>
      <c r="H85" s="28">
        <v>225.343475</v>
      </c>
      <c r="I85" s="28"/>
      <c r="J85" s="28"/>
      <c r="K85" s="28"/>
      <c r="L85" s="28"/>
      <c r="M85" s="28"/>
      <c r="N85" s="28"/>
      <c r="O85" s="28">
        <v>4.704</v>
      </c>
      <c r="P85" s="28"/>
      <c r="Q85" s="28"/>
      <c r="R85" s="28"/>
      <c r="S85" s="28"/>
      <c r="T85" s="28">
        <v>0.55</v>
      </c>
    </row>
    <row r="86" ht="24.9" customHeight="1" spans="1:20">
      <c r="A86" s="30"/>
      <c r="B86" s="30"/>
      <c r="C86" s="30"/>
      <c r="D86" s="31" t="s">
        <v>3406</v>
      </c>
      <c r="E86" s="31" t="s">
        <v>3407</v>
      </c>
      <c r="F86" s="32">
        <v>901.843651</v>
      </c>
      <c r="G86" s="32">
        <v>671.246176</v>
      </c>
      <c r="H86" s="32">
        <v>225.343475</v>
      </c>
      <c r="I86" s="32"/>
      <c r="J86" s="32"/>
      <c r="K86" s="32"/>
      <c r="L86" s="32"/>
      <c r="M86" s="32"/>
      <c r="N86" s="32"/>
      <c r="O86" s="32">
        <v>4.704</v>
      </c>
      <c r="P86" s="32"/>
      <c r="Q86" s="32"/>
      <c r="R86" s="32"/>
      <c r="S86" s="32"/>
      <c r="T86" s="32">
        <v>0.55</v>
      </c>
    </row>
    <row r="87" ht="24.9" customHeight="1" spans="1:20">
      <c r="A87" s="33">
        <v>201</v>
      </c>
      <c r="B87" s="30"/>
      <c r="C87" s="30"/>
      <c r="D87" s="33">
        <v>201</v>
      </c>
      <c r="E87" s="33" t="s">
        <v>70</v>
      </c>
      <c r="F87" s="34">
        <v>901.843651</v>
      </c>
      <c r="G87" s="34">
        <v>671.246176</v>
      </c>
      <c r="H87" s="34">
        <v>225.343475</v>
      </c>
      <c r="I87" s="34"/>
      <c r="J87" s="34"/>
      <c r="K87" s="34"/>
      <c r="L87" s="34"/>
      <c r="M87" s="34"/>
      <c r="N87" s="34"/>
      <c r="O87" s="34">
        <v>4.704</v>
      </c>
      <c r="P87" s="34"/>
      <c r="Q87" s="34"/>
      <c r="R87" s="34"/>
      <c r="S87" s="34"/>
      <c r="T87" s="34">
        <v>0.55</v>
      </c>
    </row>
    <row r="88" ht="24.9" customHeight="1" spans="1:20">
      <c r="A88" s="33">
        <v>201</v>
      </c>
      <c r="B88" s="35" t="s">
        <v>3343</v>
      </c>
      <c r="C88" s="30"/>
      <c r="D88" s="33">
        <v>20101</v>
      </c>
      <c r="E88" s="33" t="s">
        <v>72</v>
      </c>
      <c r="F88" s="34">
        <v>901.843651</v>
      </c>
      <c r="G88" s="34">
        <v>671.246176</v>
      </c>
      <c r="H88" s="34">
        <v>225.343475</v>
      </c>
      <c r="I88" s="34"/>
      <c r="J88" s="34"/>
      <c r="K88" s="34"/>
      <c r="L88" s="34"/>
      <c r="M88" s="34"/>
      <c r="N88" s="34"/>
      <c r="O88" s="34">
        <v>4.704</v>
      </c>
      <c r="P88" s="34"/>
      <c r="Q88" s="34"/>
      <c r="R88" s="34"/>
      <c r="S88" s="34"/>
      <c r="T88" s="34">
        <v>0.55</v>
      </c>
    </row>
    <row r="89" ht="24.9" customHeight="1" spans="1:20">
      <c r="A89" s="35" t="s">
        <v>69</v>
      </c>
      <c r="B89" s="35" t="s">
        <v>3343</v>
      </c>
      <c r="C89" s="35" t="s">
        <v>3343</v>
      </c>
      <c r="D89" s="33">
        <v>2010101</v>
      </c>
      <c r="E89" s="33" t="s">
        <v>74</v>
      </c>
      <c r="F89" s="34">
        <v>901.843651</v>
      </c>
      <c r="G89" s="34">
        <v>671.246176</v>
      </c>
      <c r="H89" s="34">
        <v>225.343475</v>
      </c>
      <c r="I89" s="34"/>
      <c r="J89" s="34"/>
      <c r="K89" s="34"/>
      <c r="L89" s="34"/>
      <c r="M89" s="34"/>
      <c r="N89" s="34"/>
      <c r="O89" s="34">
        <v>4.704</v>
      </c>
      <c r="P89" s="34"/>
      <c r="Q89" s="34"/>
      <c r="R89" s="34"/>
      <c r="S89" s="34"/>
      <c r="T89" s="34">
        <v>0.55</v>
      </c>
    </row>
    <row r="90" ht="24.9" customHeight="1" spans="1:20">
      <c r="A90" s="37"/>
      <c r="B90" s="37"/>
      <c r="C90" s="37"/>
      <c r="D90" s="29" t="s">
        <v>3408</v>
      </c>
      <c r="E90" s="29" t="s">
        <v>3409</v>
      </c>
      <c r="F90" s="28">
        <v>559</v>
      </c>
      <c r="G90" s="28">
        <v>414.188</v>
      </c>
      <c r="H90" s="28">
        <v>142.23</v>
      </c>
      <c r="I90" s="28"/>
      <c r="J90" s="28"/>
      <c r="K90" s="28"/>
      <c r="L90" s="28"/>
      <c r="M90" s="28"/>
      <c r="N90" s="28"/>
      <c r="O90" s="28">
        <v>1.632</v>
      </c>
      <c r="P90" s="28"/>
      <c r="Q90" s="28"/>
      <c r="R90" s="28"/>
      <c r="S90" s="28"/>
      <c r="T90" s="28">
        <v>0.95</v>
      </c>
    </row>
    <row r="91" ht="24.9" customHeight="1" spans="1:20">
      <c r="A91" s="30"/>
      <c r="B91" s="30"/>
      <c r="C91" s="30"/>
      <c r="D91" s="31" t="s">
        <v>3410</v>
      </c>
      <c r="E91" s="31" t="s">
        <v>3411</v>
      </c>
      <c r="F91" s="32">
        <v>559</v>
      </c>
      <c r="G91" s="32">
        <v>414.188</v>
      </c>
      <c r="H91" s="32">
        <v>142.23</v>
      </c>
      <c r="I91" s="32"/>
      <c r="J91" s="32"/>
      <c r="K91" s="32"/>
      <c r="L91" s="32"/>
      <c r="M91" s="32"/>
      <c r="N91" s="32"/>
      <c r="O91" s="32">
        <v>1.632</v>
      </c>
      <c r="P91" s="32"/>
      <c r="Q91" s="32"/>
      <c r="R91" s="32"/>
      <c r="S91" s="32"/>
      <c r="T91" s="32">
        <v>0.95</v>
      </c>
    </row>
    <row r="92" ht="24.9" customHeight="1" spans="1:20">
      <c r="A92" s="35" t="s">
        <v>69</v>
      </c>
      <c r="B92" s="30"/>
      <c r="C92" s="30"/>
      <c r="D92" s="33">
        <v>201</v>
      </c>
      <c r="E92" s="33" t="s">
        <v>70</v>
      </c>
      <c r="F92" s="34">
        <v>559</v>
      </c>
      <c r="G92" s="34">
        <v>414.188</v>
      </c>
      <c r="H92" s="34">
        <v>142.23</v>
      </c>
      <c r="I92" s="34"/>
      <c r="J92" s="34"/>
      <c r="K92" s="34"/>
      <c r="L92" s="34"/>
      <c r="M92" s="34"/>
      <c r="N92" s="34"/>
      <c r="O92" s="34">
        <v>1.632</v>
      </c>
      <c r="P92" s="34"/>
      <c r="Q92" s="34"/>
      <c r="R92" s="34"/>
      <c r="S92" s="34"/>
      <c r="T92" s="34">
        <v>0.95</v>
      </c>
    </row>
    <row r="93" ht="24.9" customHeight="1" spans="1:20">
      <c r="A93" s="35" t="s">
        <v>69</v>
      </c>
      <c r="B93" s="35" t="s">
        <v>3412</v>
      </c>
      <c r="C93" s="30"/>
      <c r="D93" s="33">
        <v>20102</v>
      </c>
      <c r="E93" s="33" t="s">
        <v>96</v>
      </c>
      <c r="F93" s="34">
        <v>559</v>
      </c>
      <c r="G93" s="34">
        <v>414.188</v>
      </c>
      <c r="H93" s="34">
        <v>142.23</v>
      </c>
      <c r="I93" s="34"/>
      <c r="J93" s="34"/>
      <c r="K93" s="34"/>
      <c r="L93" s="34"/>
      <c r="M93" s="34"/>
      <c r="N93" s="34"/>
      <c r="O93" s="34">
        <v>1.632</v>
      </c>
      <c r="P93" s="34"/>
      <c r="Q93" s="34"/>
      <c r="R93" s="34"/>
      <c r="S93" s="34"/>
      <c r="T93" s="34">
        <v>0.95</v>
      </c>
    </row>
    <row r="94" ht="24.9" customHeight="1" spans="1:20">
      <c r="A94" s="35" t="s">
        <v>69</v>
      </c>
      <c r="B94" s="35" t="s">
        <v>3412</v>
      </c>
      <c r="C94" s="35" t="s">
        <v>3343</v>
      </c>
      <c r="D94" s="33">
        <v>2010201</v>
      </c>
      <c r="E94" s="33" t="s">
        <v>74</v>
      </c>
      <c r="F94" s="34">
        <v>559</v>
      </c>
      <c r="G94" s="34">
        <v>414.188</v>
      </c>
      <c r="H94" s="34">
        <v>142.23</v>
      </c>
      <c r="I94" s="34"/>
      <c r="J94" s="34"/>
      <c r="K94" s="34"/>
      <c r="L94" s="34"/>
      <c r="M94" s="34"/>
      <c r="N94" s="34"/>
      <c r="O94" s="34">
        <v>1.632</v>
      </c>
      <c r="P94" s="34"/>
      <c r="Q94" s="34"/>
      <c r="R94" s="34"/>
      <c r="S94" s="34"/>
      <c r="T94" s="34">
        <v>0.95</v>
      </c>
    </row>
    <row r="95" ht="24.9" customHeight="1" spans="1:20">
      <c r="A95" s="37"/>
      <c r="B95" s="37"/>
      <c r="C95" s="37"/>
      <c r="D95" s="29" t="s">
        <v>3413</v>
      </c>
      <c r="E95" s="29" t="s">
        <v>3414</v>
      </c>
      <c r="F95" s="28">
        <v>1042.920165</v>
      </c>
      <c r="G95" s="28">
        <v>765.432357</v>
      </c>
      <c r="H95" s="28">
        <v>269.734508</v>
      </c>
      <c r="I95" s="28"/>
      <c r="J95" s="28"/>
      <c r="K95" s="28"/>
      <c r="L95" s="28"/>
      <c r="M95" s="28"/>
      <c r="N95" s="28"/>
      <c r="O95" s="28">
        <v>3.648</v>
      </c>
      <c r="P95" s="28"/>
      <c r="Q95" s="28"/>
      <c r="R95" s="28">
        <v>4.1053</v>
      </c>
      <c r="S95" s="28"/>
      <c r="T95" s="28"/>
    </row>
    <row r="96" ht="24.9" customHeight="1" spans="1:20">
      <c r="A96" s="30"/>
      <c r="B96" s="30"/>
      <c r="C96" s="30"/>
      <c r="D96" s="31" t="s">
        <v>3415</v>
      </c>
      <c r="E96" s="31" t="s">
        <v>3416</v>
      </c>
      <c r="F96" s="32">
        <v>986.920165</v>
      </c>
      <c r="G96" s="32">
        <v>727.117557</v>
      </c>
      <c r="H96" s="32">
        <v>256.154608</v>
      </c>
      <c r="I96" s="32"/>
      <c r="J96" s="32"/>
      <c r="K96" s="32"/>
      <c r="L96" s="32"/>
      <c r="M96" s="32"/>
      <c r="N96" s="32"/>
      <c r="O96" s="32">
        <v>3.648</v>
      </c>
      <c r="P96" s="32"/>
      <c r="Q96" s="32"/>
      <c r="R96" s="32"/>
      <c r="S96" s="32"/>
      <c r="T96" s="32"/>
    </row>
    <row r="97" ht="24.9" customHeight="1" spans="1:20">
      <c r="A97" s="35" t="s">
        <v>69</v>
      </c>
      <c r="B97" s="30"/>
      <c r="C97" s="30"/>
      <c r="D97" s="33">
        <v>201</v>
      </c>
      <c r="E97" s="33" t="s">
        <v>70</v>
      </c>
      <c r="F97" s="34">
        <v>986.920165</v>
      </c>
      <c r="G97" s="34">
        <v>727.117557</v>
      </c>
      <c r="H97" s="34">
        <v>256.154608</v>
      </c>
      <c r="I97" s="34"/>
      <c r="J97" s="34"/>
      <c r="K97" s="34"/>
      <c r="L97" s="34"/>
      <c r="M97" s="34"/>
      <c r="N97" s="34"/>
      <c r="O97" s="34">
        <v>3.648</v>
      </c>
      <c r="P97" s="34"/>
      <c r="Q97" s="34"/>
      <c r="R97" s="34"/>
      <c r="S97" s="34"/>
      <c r="T97" s="34"/>
    </row>
    <row r="98" ht="24.9" customHeight="1" spans="1:20">
      <c r="A98" s="35" t="s">
        <v>69</v>
      </c>
      <c r="B98" s="35" t="s">
        <v>3342</v>
      </c>
      <c r="C98" s="30"/>
      <c r="D98" s="33">
        <v>20103</v>
      </c>
      <c r="E98" s="33" t="s">
        <v>110</v>
      </c>
      <c r="F98" s="34">
        <v>986.920165</v>
      </c>
      <c r="G98" s="34">
        <v>727.117557</v>
      </c>
      <c r="H98" s="34">
        <v>256.154608</v>
      </c>
      <c r="I98" s="34"/>
      <c r="J98" s="34"/>
      <c r="K98" s="34"/>
      <c r="L98" s="34"/>
      <c r="M98" s="34"/>
      <c r="N98" s="34"/>
      <c r="O98" s="34">
        <v>3.648</v>
      </c>
      <c r="P98" s="34"/>
      <c r="Q98" s="34"/>
      <c r="R98" s="34"/>
      <c r="S98" s="34"/>
      <c r="T98" s="34"/>
    </row>
    <row r="99" ht="24.9" customHeight="1" spans="1:20">
      <c r="A99" s="35" t="s">
        <v>69</v>
      </c>
      <c r="B99" s="35" t="s">
        <v>3342</v>
      </c>
      <c r="C99" s="35" t="s">
        <v>3343</v>
      </c>
      <c r="D99" s="33">
        <v>2010301</v>
      </c>
      <c r="E99" s="36" t="s">
        <v>74</v>
      </c>
      <c r="F99" s="34">
        <v>986.920165</v>
      </c>
      <c r="G99" s="34">
        <v>727.117557</v>
      </c>
      <c r="H99" s="34">
        <v>256.154608</v>
      </c>
      <c r="I99" s="34"/>
      <c r="J99" s="34"/>
      <c r="K99" s="34"/>
      <c r="L99" s="34"/>
      <c r="M99" s="34"/>
      <c r="N99" s="34"/>
      <c r="O99" s="34">
        <v>3.648</v>
      </c>
      <c r="P99" s="34"/>
      <c r="Q99" s="34"/>
      <c r="R99" s="34"/>
      <c r="S99" s="34"/>
      <c r="T99" s="34"/>
    </row>
    <row r="100" ht="24.9" customHeight="1" spans="1:20">
      <c r="A100" s="30"/>
      <c r="B100" s="30"/>
      <c r="C100" s="30"/>
      <c r="D100" s="31" t="s">
        <v>3417</v>
      </c>
      <c r="E100" s="31" t="s">
        <v>3418</v>
      </c>
      <c r="F100" s="32">
        <v>56</v>
      </c>
      <c r="G100" s="32">
        <v>38.3148</v>
      </c>
      <c r="H100" s="32">
        <v>13.5799</v>
      </c>
      <c r="I100" s="32"/>
      <c r="J100" s="32"/>
      <c r="K100" s="32"/>
      <c r="L100" s="32"/>
      <c r="M100" s="32"/>
      <c r="N100" s="32"/>
      <c r="O100" s="32"/>
      <c r="P100" s="32"/>
      <c r="Q100" s="32"/>
      <c r="R100" s="32">
        <v>4.1053</v>
      </c>
      <c r="S100" s="32"/>
      <c r="T100" s="32"/>
    </row>
    <row r="101" ht="24.9" customHeight="1" spans="1:20">
      <c r="A101" s="35" t="s">
        <v>69</v>
      </c>
      <c r="B101" s="30"/>
      <c r="C101" s="30"/>
      <c r="D101" s="33">
        <v>201</v>
      </c>
      <c r="E101" s="33" t="s">
        <v>70</v>
      </c>
      <c r="F101" s="34">
        <v>56</v>
      </c>
      <c r="G101" s="34">
        <v>38.3148</v>
      </c>
      <c r="H101" s="34">
        <v>13.5799</v>
      </c>
      <c r="I101" s="34"/>
      <c r="J101" s="34"/>
      <c r="K101" s="34"/>
      <c r="L101" s="34"/>
      <c r="M101" s="34"/>
      <c r="N101" s="34"/>
      <c r="O101" s="34"/>
      <c r="P101" s="34"/>
      <c r="Q101" s="34"/>
      <c r="R101" s="34">
        <v>4.1053</v>
      </c>
      <c r="S101" s="34"/>
      <c r="T101" s="34"/>
    </row>
    <row r="102" ht="24.9" customHeight="1" spans="1:20">
      <c r="A102" s="35" t="s">
        <v>69</v>
      </c>
      <c r="B102" s="35" t="s">
        <v>3342</v>
      </c>
      <c r="C102" s="30"/>
      <c r="D102" s="33">
        <v>20103</v>
      </c>
      <c r="E102" s="33" t="s">
        <v>110</v>
      </c>
      <c r="F102" s="34">
        <v>56</v>
      </c>
      <c r="G102" s="34">
        <v>38.3148</v>
      </c>
      <c r="H102" s="34">
        <v>13.5799</v>
      </c>
      <c r="I102" s="34"/>
      <c r="J102" s="34"/>
      <c r="K102" s="34"/>
      <c r="L102" s="34"/>
      <c r="M102" s="34"/>
      <c r="N102" s="34"/>
      <c r="O102" s="34"/>
      <c r="P102" s="34"/>
      <c r="Q102" s="34"/>
      <c r="R102" s="34">
        <v>4.1053</v>
      </c>
      <c r="S102" s="34"/>
      <c r="T102" s="34"/>
    </row>
    <row r="103" ht="24.9" customHeight="1" spans="1:20">
      <c r="A103" s="35" t="s">
        <v>69</v>
      </c>
      <c r="B103" s="35" t="s">
        <v>3342</v>
      </c>
      <c r="C103" s="35" t="s">
        <v>3343</v>
      </c>
      <c r="D103" s="33">
        <v>2010301</v>
      </c>
      <c r="E103" s="36" t="s">
        <v>74</v>
      </c>
      <c r="F103" s="34">
        <v>56</v>
      </c>
      <c r="G103" s="34">
        <v>38.3148</v>
      </c>
      <c r="H103" s="34">
        <v>13.5799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>
        <v>4.1053</v>
      </c>
      <c r="S103" s="34"/>
      <c r="T103" s="34"/>
    </row>
    <row r="104" ht="24.9" customHeight="1" spans="1:20">
      <c r="A104" s="37"/>
      <c r="B104" s="37"/>
      <c r="C104" s="37"/>
      <c r="D104" s="29" t="s">
        <v>3419</v>
      </c>
      <c r="E104" s="29" t="s">
        <v>3420</v>
      </c>
      <c r="F104" s="28">
        <v>322.6188</v>
      </c>
      <c r="G104" s="28">
        <v>223.4746</v>
      </c>
      <c r="H104" s="28">
        <v>96.2342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>
        <v>2.91</v>
      </c>
    </row>
    <row r="105" ht="24.9" customHeight="1" spans="1:20">
      <c r="A105" s="30"/>
      <c r="B105" s="30"/>
      <c r="C105" s="30"/>
      <c r="D105" s="31" t="s">
        <v>3421</v>
      </c>
      <c r="E105" s="31" t="s">
        <v>3422</v>
      </c>
      <c r="F105" s="32">
        <v>186.5</v>
      </c>
      <c r="G105" s="32">
        <v>115.0044</v>
      </c>
      <c r="H105" s="32">
        <v>68.5856</v>
      </c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>
        <v>2.91</v>
      </c>
    </row>
    <row r="106" ht="24.9" customHeight="1" spans="1:20">
      <c r="A106" s="35" t="s">
        <v>69</v>
      </c>
      <c r="B106" s="30"/>
      <c r="C106" s="30"/>
      <c r="D106" s="33">
        <v>201</v>
      </c>
      <c r="E106" s="33" t="s">
        <v>70</v>
      </c>
      <c r="F106" s="34">
        <v>186.5</v>
      </c>
      <c r="G106" s="34">
        <v>115.0044</v>
      </c>
      <c r="H106" s="34">
        <v>68.5856</v>
      </c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>
        <v>2.91</v>
      </c>
    </row>
    <row r="107" ht="24.9" customHeight="1" spans="1:20">
      <c r="A107" s="35" t="s">
        <v>69</v>
      </c>
      <c r="B107" s="35" t="s">
        <v>3342</v>
      </c>
      <c r="C107" s="30"/>
      <c r="D107" s="33">
        <v>20103</v>
      </c>
      <c r="E107" s="33" t="s">
        <v>110</v>
      </c>
      <c r="F107" s="34">
        <v>186.5</v>
      </c>
      <c r="G107" s="34">
        <v>115.0044</v>
      </c>
      <c r="H107" s="34">
        <v>68.5856</v>
      </c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>
        <v>2.91</v>
      </c>
    </row>
    <row r="108" ht="24.9" customHeight="1" spans="1:20">
      <c r="A108" s="35" t="s">
        <v>69</v>
      </c>
      <c r="B108" s="35" t="s">
        <v>3342</v>
      </c>
      <c r="C108" s="35" t="s">
        <v>3423</v>
      </c>
      <c r="D108" s="33">
        <v>2010306</v>
      </c>
      <c r="E108" s="36" t="s">
        <v>119</v>
      </c>
      <c r="F108" s="34">
        <v>186.5</v>
      </c>
      <c r="G108" s="34">
        <v>115.0044</v>
      </c>
      <c r="H108" s="34">
        <v>68.5856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>
        <v>2.91</v>
      </c>
    </row>
    <row r="109" ht="24.9" customHeight="1" spans="1:20">
      <c r="A109" s="30"/>
      <c r="B109" s="30"/>
      <c r="C109" s="30"/>
      <c r="D109" s="31" t="s">
        <v>3424</v>
      </c>
      <c r="E109" s="31" t="s">
        <v>3425</v>
      </c>
      <c r="F109" s="32">
        <v>136.1188</v>
      </c>
      <c r="G109" s="32">
        <v>108.4702</v>
      </c>
      <c r="H109" s="32">
        <v>27.6486</v>
      </c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</row>
    <row r="110" ht="24.9" customHeight="1" spans="1:20">
      <c r="A110" s="35" t="s">
        <v>69</v>
      </c>
      <c r="B110" s="30"/>
      <c r="C110" s="30"/>
      <c r="D110" s="33">
        <v>201</v>
      </c>
      <c r="E110" s="33" t="s">
        <v>70</v>
      </c>
      <c r="F110" s="34">
        <v>136.1188</v>
      </c>
      <c r="G110" s="34">
        <v>108.4702</v>
      </c>
      <c r="H110" s="34">
        <v>27.6486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ht="24.9" customHeight="1" spans="1:20">
      <c r="A111" s="35" t="s">
        <v>69</v>
      </c>
      <c r="B111" s="35" t="s">
        <v>3342</v>
      </c>
      <c r="C111" s="30"/>
      <c r="D111" s="33">
        <v>20103</v>
      </c>
      <c r="E111" s="33" t="s">
        <v>110</v>
      </c>
      <c r="F111" s="34">
        <v>136.1188</v>
      </c>
      <c r="G111" s="34">
        <v>108.4702</v>
      </c>
      <c r="H111" s="34">
        <v>27.6486</v>
      </c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ht="24.9" customHeight="1" spans="1:20">
      <c r="A112" s="35" t="s">
        <v>69</v>
      </c>
      <c r="B112" s="35" t="s">
        <v>3342</v>
      </c>
      <c r="C112" s="35" t="s">
        <v>3423</v>
      </c>
      <c r="D112" s="33">
        <v>2010306</v>
      </c>
      <c r="E112" s="36" t="s">
        <v>119</v>
      </c>
      <c r="F112" s="34">
        <v>136.1188</v>
      </c>
      <c r="G112" s="34">
        <v>108.4702</v>
      </c>
      <c r="H112" s="34">
        <v>27.6486</v>
      </c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ht="24.9" customHeight="1" spans="1:20">
      <c r="A113" s="37"/>
      <c r="B113" s="37"/>
      <c r="C113" s="37"/>
      <c r="D113" s="29" t="s">
        <v>3426</v>
      </c>
      <c r="E113" s="29" t="s">
        <v>3427</v>
      </c>
      <c r="F113" s="28">
        <v>254</v>
      </c>
      <c r="G113" s="28">
        <v>205.16</v>
      </c>
      <c r="H113" s="28">
        <v>48.64</v>
      </c>
      <c r="I113" s="28"/>
      <c r="J113" s="28"/>
      <c r="K113" s="28"/>
      <c r="L113" s="28"/>
      <c r="M113" s="28"/>
      <c r="N113" s="28"/>
      <c r="O113" s="28">
        <v>0.2</v>
      </c>
      <c r="P113" s="28"/>
      <c r="Q113" s="28"/>
      <c r="R113" s="28"/>
      <c r="S113" s="28"/>
      <c r="T113" s="28"/>
    </row>
    <row r="114" ht="24.9" customHeight="1" spans="1:20">
      <c r="A114" s="30"/>
      <c r="B114" s="30"/>
      <c r="C114" s="30"/>
      <c r="D114" s="31" t="s">
        <v>3428</v>
      </c>
      <c r="E114" s="31" t="s">
        <v>3429</v>
      </c>
      <c r="F114" s="32">
        <v>254</v>
      </c>
      <c r="G114" s="32">
        <v>205.16</v>
      </c>
      <c r="H114" s="32">
        <v>48.64</v>
      </c>
      <c r="I114" s="32"/>
      <c r="J114" s="32"/>
      <c r="K114" s="32"/>
      <c r="L114" s="32"/>
      <c r="M114" s="32"/>
      <c r="N114" s="32"/>
      <c r="O114" s="32">
        <v>0.2</v>
      </c>
      <c r="P114" s="32"/>
      <c r="Q114" s="32"/>
      <c r="R114" s="32"/>
      <c r="S114" s="32"/>
      <c r="T114" s="32"/>
    </row>
    <row r="115" ht="24.9" customHeight="1" spans="1:20">
      <c r="A115" s="35" t="s">
        <v>69</v>
      </c>
      <c r="B115" s="30"/>
      <c r="C115" s="30"/>
      <c r="D115" s="33">
        <v>201</v>
      </c>
      <c r="E115" s="33" t="s">
        <v>70</v>
      </c>
      <c r="F115" s="34">
        <v>254</v>
      </c>
      <c r="G115" s="34">
        <v>205.16</v>
      </c>
      <c r="H115" s="34">
        <v>48.64</v>
      </c>
      <c r="I115" s="34"/>
      <c r="J115" s="34"/>
      <c r="K115" s="34"/>
      <c r="L115" s="34"/>
      <c r="M115" s="34"/>
      <c r="N115" s="34"/>
      <c r="O115" s="34">
        <v>0.2</v>
      </c>
      <c r="P115" s="34"/>
      <c r="Q115" s="34"/>
      <c r="R115" s="34"/>
      <c r="S115" s="34"/>
      <c r="T115" s="34"/>
    </row>
    <row r="116" ht="24.9" customHeight="1" spans="1:20">
      <c r="A116" s="35" t="s">
        <v>69</v>
      </c>
      <c r="B116" s="35" t="s">
        <v>3342</v>
      </c>
      <c r="C116" s="30"/>
      <c r="D116" s="33">
        <v>20103</v>
      </c>
      <c r="E116" s="33" t="s">
        <v>110</v>
      </c>
      <c r="F116" s="34">
        <v>254</v>
      </c>
      <c r="G116" s="34">
        <v>205.16</v>
      </c>
      <c r="H116" s="34">
        <v>48.64</v>
      </c>
      <c r="I116" s="34"/>
      <c r="J116" s="34"/>
      <c r="K116" s="34"/>
      <c r="L116" s="34"/>
      <c r="M116" s="34"/>
      <c r="N116" s="34"/>
      <c r="O116" s="34">
        <v>0.2</v>
      </c>
      <c r="P116" s="34"/>
      <c r="Q116" s="34"/>
      <c r="R116" s="34"/>
      <c r="S116" s="34"/>
      <c r="T116" s="34"/>
    </row>
    <row r="117" ht="24.9" customHeight="1" spans="1:20">
      <c r="A117" s="35" t="s">
        <v>69</v>
      </c>
      <c r="B117" s="35" t="s">
        <v>3342</v>
      </c>
      <c r="C117" s="35" t="s">
        <v>3430</v>
      </c>
      <c r="D117" s="33">
        <v>2010308</v>
      </c>
      <c r="E117" s="36" t="s">
        <v>121</v>
      </c>
      <c r="F117" s="34">
        <v>254</v>
      </c>
      <c r="G117" s="34">
        <v>205.16</v>
      </c>
      <c r="H117" s="34">
        <v>48.64</v>
      </c>
      <c r="I117" s="34"/>
      <c r="J117" s="34"/>
      <c r="K117" s="34"/>
      <c r="L117" s="34"/>
      <c r="M117" s="34"/>
      <c r="N117" s="34"/>
      <c r="O117" s="34">
        <v>0.2</v>
      </c>
      <c r="P117" s="34"/>
      <c r="Q117" s="34"/>
      <c r="R117" s="34"/>
      <c r="S117" s="34"/>
      <c r="T117" s="34"/>
    </row>
    <row r="118" ht="24.9" customHeight="1" spans="1:20">
      <c r="A118" s="37"/>
      <c r="B118" s="37"/>
      <c r="C118" s="37"/>
      <c r="D118" s="29" t="s">
        <v>3431</v>
      </c>
      <c r="E118" s="29" t="s">
        <v>3432</v>
      </c>
      <c r="F118" s="28">
        <v>636.772623</v>
      </c>
      <c r="G118" s="28">
        <v>509.273775</v>
      </c>
      <c r="H118" s="28">
        <v>119.652848</v>
      </c>
      <c r="I118" s="28"/>
      <c r="J118" s="28"/>
      <c r="K118" s="28"/>
      <c r="L118" s="28"/>
      <c r="M118" s="28"/>
      <c r="N118" s="28"/>
      <c r="O118" s="28">
        <v>6.936</v>
      </c>
      <c r="P118" s="28"/>
      <c r="Q118" s="28"/>
      <c r="R118" s="28"/>
      <c r="S118" s="28"/>
      <c r="T118" s="28">
        <v>0.91</v>
      </c>
    </row>
    <row r="119" ht="24.9" customHeight="1" spans="1:20">
      <c r="A119" s="30"/>
      <c r="B119" s="30"/>
      <c r="C119" s="30"/>
      <c r="D119" s="31" t="s">
        <v>3433</v>
      </c>
      <c r="E119" s="31" t="s">
        <v>3434</v>
      </c>
      <c r="F119" s="32">
        <v>636.772623</v>
      </c>
      <c r="G119" s="32">
        <v>509.273775</v>
      </c>
      <c r="H119" s="32">
        <v>119.652848</v>
      </c>
      <c r="I119" s="32"/>
      <c r="J119" s="32"/>
      <c r="K119" s="32"/>
      <c r="L119" s="32"/>
      <c r="M119" s="32"/>
      <c r="N119" s="32"/>
      <c r="O119" s="32">
        <v>6.936</v>
      </c>
      <c r="P119" s="32"/>
      <c r="Q119" s="32"/>
      <c r="R119" s="32"/>
      <c r="S119" s="32"/>
      <c r="T119" s="32">
        <v>0.91</v>
      </c>
    </row>
    <row r="120" ht="24.9" customHeight="1" spans="1:20">
      <c r="A120" s="35" t="s">
        <v>69</v>
      </c>
      <c r="B120" s="30"/>
      <c r="C120" s="30"/>
      <c r="D120" s="33">
        <v>201</v>
      </c>
      <c r="E120" s="33" t="s">
        <v>70</v>
      </c>
      <c r="F120" s="34">
        <v>636.772623</v>
      </c>
      <c r="G120" s="34">
        <v>509.273775</v>
      </c>
      <c r="H120" s="34">
        <v>119.652848</v>
      </c>
      <c r="I120" s="34"/>
      <c r="J120" s="34"/>
      <c r="K120" s="34"/>
      <c r="L120" s="34"/>
      <c r="M120" s="34"/>
      <c r="N120" s="34"/>
      <c r="O120" s="34">
        <v>6.936</v>
      </c>
      <c r="P120" s="34"/>
      <c r="Q120" s="34"/>
      <c r="R120" s="34"/>
      <c r="S120" s="34"/>
      <c r="T120" s="34">
        <v>0.91</v>
      </c>
    </row>
    <row r="121" ht="24.9" customHeight="1" spans="1:20">
      <c r="A121" s="35" t="s">
        <v>69</v>
      </c>
      <c r="B121" s="35" t="s">
        <v>3435</v>
      </c>
      <c r="C121" s="30"/>
      <c r="D121" s="33">
        <v>20104</v>
      </c>
      <c r="E121" s="33" t="s">
        <v>128</v>
      </c>
      <c r="F121" s="34">
        <v>636.772623</v>
      </c>
      <c r="G121" s="34">
        <v>509.273775</v>
      </c>
      <c r="H121" s="34">
        <v>119.652848</v>
      </c>
      <c r="I121" s="34"/>
      <c r="J121" s="34"/>
      <c r="K121" s="34"/>
      <c r="L121" s="34"/>
      <c r="M121" s="34"/>
      <c r="N121" s="34"/>
      <c r="O121" s="34">
        <v>6.936</v>
      </c>
      <c r="P121" s="34"/>
      <c r="Q121" s="34"/>
      <c r="R121" s="34"/>
      <c r="S121" s="34"/>
      <c r="T121" s="34">
        <v>0.91</v>
      </c>
    </row>
    <row r="122" ht="24.9" customHeight="1" spans="1:20">
      <c r="A122" s="35" t="s">
        <v>69</v>
      </c>
      <c r="B122" s="35" t="s">
        <v>3435</v>
      </c>
      <c r="C122" s="35" t="s">
        <v>3343</v>
      </c>
      <c r="D122" s="33">
        <v>2010401</v>
      </c>
      <c r="E122" s="36" t="s">
        <v>74</v>
      </c>
      <c r="F122" s="34">
        <v>636.772623</v>
      </c>
      <c r="G122" s="34">
        <v>509.273775</v>
      </c>
      <c r="H122" s="34">
        <v>119.652848</v>
      </c>
      <c r="I122" s="34"/>
      <c r="J122" s="34"/>
      <c r="K122" s="34"/>
      <c r="L122" s="34"/>
      <c r="M122" s="34"/>
      <c r="N122" s="34"/>
      <c r="O122" s="34">
        <v>6.936</v>
      </c>
      <c r="P122" s="34"/>
      <c r="Q122" s="34"/>
      <c r="R122" s="34"/>
      <c r="S122" s="34"/>
      <c r="T122" s="34">
        <v>0.91</v>
      </c>
    </row>
    <row r="123" ht="24.9" customHeight="1" spans="1:20">
      <c r="A123" s="37"/>
      <c r="B123" s="37"/>
      <c r="C123" s="37"/>
      <c r="D123" s="29" t="s">
        <v>3436</v>
      </c>
      <c r="E123" s="29" t="s">
        <v>3437</v>
      </c>
      <c r="F123" s="28">
        <v>2262.102075</v>
      </c>
      <c r="G123" s="28">
        <v>915.142777</v>
      </c>
      <c r="H123" s="28">
        <v>757.81816</v>
      </c>
      <c r="I123" s="28"/>
      <c r="J123" s="28"/>
      <c r="K123" s="28">
        <v>582.435794</v>
      </c>
      <c r="L123" s="28"/>
      <c r="M123" s="28"/>
      <c r="N123" s="28"/>
      <c r="O123" s="28">
        <v>6.452</v>
      </c>
      <c r="P123" s="28"/>
      <c r="Q123" s="28"/>
      <c r="R123" s="28"/>
      <c r="S123" s="28"/>
      <c r="T123" s="28">
        <v>0.253344</v>
      </c>
    </row>
    <row r="124" ht="24.9" customHeight="1" spans="1:20">
      <c r="A124" s="30"/>
      <c r="B124" s="30"/>
      <c r="C124" s="30"/>
      <c r="D124" s="31" t="s">
        <v>3438</v>
      </c>
      <c r="E124" s="31" t="s">
        <v>3439</v>
      </c>
      <c r="F124" s="32">
        <v>1652.992937</v>
      </c>
      <c r="G124" s="32">
        <v>915.142777</v>
      </c>
      <c r="H124" s="32">
        <v>731.31816</v>
      </c>
      <c r="I124" s="32"/>
      <c r="J124" s="32"/>
      <c r="K124" s="32"/>
      <c r="L124" s="32"/>
      <c r="M124" s="32"/>
      <c r="N124" s="32"/>
      <c r="O124" s="32">
        <v>6.452</v>
      </c>
      <c r="P124" s="32"/>
      <c r="Q124" s="32"/>
      <c r="R124" s="32"/>
      <c r="S124" s="32"/>
      <c r="T124" s="32">
        <v>0.08</v>
      </c>
    </row>
    <row r="125" ht="24.9" customHeight="1" spans="1:20">
      <c r="A125" s="35" t="s">
        <v>69</v>
      </c>
      <c r="B125" s="30"/>
      <c r="C125" s="30"/>
      <c r="D125" s="33">
        <v>201</v>
      </c>
      <c r="E125" s="33" t="s">
        <v>70</v>
      </c>
      <c r="F125" s="34">
        <v>1652.992937</v>
      </c>
      <c r="G125" s="34">
        <v>915.142777</v>
      </c>
      <c r="H125" s="34">
        <v>731.31816</v>
      </c>
      <c r="I125" s="34"/>
      <c r="J125" s="34"/>
      <c r="K125" s="34"/>
      <c r="L125" s="34"/>
      <c r="M125" s="34"/>
      <c r="N125" s="34"/>
      <c r="O125" s="34">
        <v>6.452</v>
      </c>
      <c r="P125" s="34"/>
      <c r="Q125" s="34"/>
      <c r="R125" s="34"/>
      <c r="S125" s="34"/>
      <c r="T125" s="34">
        <v>0.08</v>
      </c>
    </row>
    <row r="126" ht="24.9" customHeight="1" spans="1:20">
      <c r="A126" s="35" t="s">
        <v>69</v>
      </c>
      <c r="B126" s="35" t="s">
        <v>3423</v>
      </c>
      <c r="C126" s="30"/>
      <c r="D126" s="33">
        <v>20106</v>
      </c>
      <c r="E126" s="33" t="s">
        <v>164</v>
      </c>
      <c r="F126" s="34">
        <v>1652.992937</v>
      </c>
      <c r="G126" s="34">
        <v>915.142777</v>
      </c>
      <c r="H126" s="34">
        <v>731.31816</v>
      </c>
      <c r="I126" s="34"/>
      <c r="J126" s="34"/>
      <c r="K126" s="34"/>
      <c r="L126" s="34"/>
      <c r="M126" s="34"/>
      <c r="N126" s="34"/>
      <c r="O126" s="34">
        <v>6.452</v>
      </c>
      <c r="P126" s="34"/>
      <c r="Q126" s="34"/>
      <c r="R126" s="34"/>
      <c r="S126" s="34"/>
      <c r="T126" s="34">
        <v>0.08</v>
      </c>
    </row>
    <row r="127" ht="24.9" customHeight="1" spans="1:20">
      <c r="A127" s="35" t="s">
        <v>69</v>
      </c>
      <c r="B127" s="35" t="s">
        <v>3423</v>
      </c>
      <c r="C127" s="35" t="s">
        <v>3343</v>
      </c>
      <c r="D127" s="33">
        <v>2010601</v>
      </c>
      <c r="E127" s="36" t="s">
        <v>74</v>
      </c>
      <c r="F127" s="34">
        <v>1652.992937</v>
      </c>
      <c r="G127" s="34">
        <v>915.142777</v>
      </c>
      <c r="H127" s="34">
        <v>731.31816</v>
      </c>
      <c r="I127" s="34"/>
      <c r="J127" s="34"/>
      <c r="K127" s="34"/>
      <c r="L127" s="34"/>
      <c r="M127" s="34"/>
      <c r="N127" s="34"/>
      <c r="O127" s="34">
        <v>6.452</v>
      </c>
      <c r="P127" s="34"/>
      <c r="Q127" s="34"/>
      <c r="R127" s="34"/>
      <c r="S127" s="34"/>
      <c r="T127" s="34">
        <v>0.08</v>
      </c>
    </row>
    <row r="128" ht="24.9" customHeight="1" spans="1:20">
      <c r="A128" s="30"/>
      <c r="B128" s="30"/>
      <c r="C128" s="30"/>
      <c r="D128" s="31" t="s">
        <v>3440</v>
      </c>
      <c r="E128" s="31" t="s">
        <v>3441</v>
      </c>
      <c r="F128" s="32">
        <v>377.151006</v>
      </c>
      <c r="G128" s="32"/>
      <c r="H128" s="32"/>
      <c r="I128" s="32"/>
      <c r="J128" s="32"/>
      <c r="K128" s="32">
        <v>377.151006</v>
      </c>
      <c r="L128" s="32"/>
      <c r="M128" s="32"/>
      <c r="N128" s="32"/>
      <c r="O128" s="32"/>
      <c r="P128" s="32"/>
      <c r="Q128" s="32"/>
      <c r="R128" s="32"/>
      <c r="S128" s="32"/>
      <c r="T128" s="32"/>
    </row>
    <row r="129" ht="24.9" customHeight="1" spans="1:20">
      <c r="A129" s="35" t="s">
        <v>69</v>
      </c>
      <c r="B129" s="30"/>
      <c r="C129" s="30"/>
      <c r="D129" s="33">
        <v>201</v>
      </c>
      <c r="E129" s="33" t="s">
        <v>70</v>
      </c>
      <c r="F129" s="34">
        <v>377.151006</v>
      </c>
      <c r="G129" s="34"/>
      <c r="H129" s="34"/>
      <c r="I129" s="34"/>
      <c r="J129" s="34"/>
      <c r="K129" s="34">
        <v>377.151006</v>
      </c>
      <c r="L129" s="34"/>
      <c r="M129" s="34"/>
      <c r="N129" s="34"/>
      <c r="O129" s="34"/>
      <c r="P129" s="34"/>
      <c r="Q129" s="34"/>
      <c r="R129" s="34"/>
      <c r="S129" s="34"/>
      <c r="T129" s="34"/>
    </row>
    <row r="130" ht="24.9" customHeight="1" spans="1:20">
      <c r="A130" s="35" t="s">
        <v>69</v>
      </c>
      <c r="B130" s="35" t="s">
        <v>3423</v>
      </c>
      <c r="C130" s="30"/>
      <c r="D130" s="33">
        <v>20106</v>
      </c>
      <c r="E130" s="33" t="s">
        <v>164</v>
      </c>
      <c r="F130" s="34">
        <v>377.151006</v>
      </c>
      <c r="G130" s="34"/>
      <c r="H130" s="34"/>
      <c r="I130" s="34"/>
      <c r="J130" s="34"/>
      <c r="K130" s="34">
        <v>377.151006</v>
      </c>
      <c r="L130" s="34"/>
      <c r="M130" s="34"/>
      <c r="N130" s="34"/>
      <c r="O130" s="34"/>
      <c r="P130" s="34"/>
      <c r="Q130" s="34"/>
      <c r="R130" s="34"/>
      <c r="S130" s="34"/>
      <c r="T130" s="34"/>
    </row>
    <row r="131" ht="24.9" customHeight="1" spans="1:20">
      <c r="A131" s="35" t="s">
        <v>69</v>
      </c>
      <c r="B131" s="35" t="s">
        <v>3423</v>
      </c>
      <c r="C131" s="35" t="s">
        <v>3343</v>
      </c>
      <c r="D131" s="33">
        <v>2010601</v>
      </c>
      <c r="E131" s="36" t="s">
        <v>74</v>
      </c>
      <c r="F131" s="34">
        <v>377.151006</v>
      </c>
      <c r="G131" s="34"/>
      <c r="H131" s="34"/>
      <c r="I131" s="34"/>
      <c r="J131" s="34"/>
      <c r="K131" s="34">
        <v>377.151006</v>
      </c>
      <c r="L131" s="34"/>
      <c r="M131" s="34"/>
      <c r="N131" s="34"/>
      <c r="O131" s="34"/>
      <c r="P131" s="34"/>
      <c r="Q131" s="34"/>
      <c r="R131" s="34"/>
      <c r="S131" s="34"/>
      <c r="T131" s="34"/>
    </row>
    <row r="132" ht="24.9" customHeight="1" spans="1:20">
      <c r="A132" s="30"/>
      <c r="B132" s="30"/>
      <c r="C132" s="30"/>
      <c r="D132" s="31" t="s">
        <v>3442</v>
      </c>
      <c r="E132" s="31" t="s">
        <v>3443</v>
      </c>
      <c r="F132" s="32">
        <v>29.496432</v>
      </c>
      <c r="G132" s="32"/>
      <c r="H132" s="32"/>
      <c r="I132" s="32"/>
      <c r="J132" s="32"/>
      <c r="K132" s="32">
        <v>29.496432</v>
      </c>
      <c r="L132" s="32"/>
      <c r="M132" s="32"/>
      <c r="N132" s="32"/>
      <c r="O132" s="32"/>
      <c r="P132" s="32"/>
      <c r="Q132" s="32"/>
      <c r="R132" s="32"/>
      <c r="S132" s="32"/>
      <c r="T132" s="32"/>
    </row>
    <row r="133" ht="24.9" customHeight="1" spans="1:20">
      <c r="A133" s="35" t="s">
        <v>69</v>
      </c>
      <c r="B133" s="30"/>
      <c r="C133" s="30"/>
      <c r="D133" s="33">
        <v>201</v>
      </c>
      <c r="E133" s="33" t="s">
        <v>70</v>
      </c>
      <c r="F133" s="34">
        <v>29.496432</v>
      </c>
      <c r="G133" s="34"/>
      <c r="H133" s="34"/>
      <c r="I133" s="34"/>
      <c r="J133" s="34"/>
      <c r="K133" s="34">
        <v>29.496432</v>
      </c>
      <c r="L133" s="32"/>
      <c r="M133" s="32"/>
      <c r="N133" s="32"/>
      <c r="O133" s="32"/>
      <c r="P133" s="32"/>
      <c r="Q133" s="32"/>
      <c r="R133" s="32"/>
      <c r="S133" s="32"/>
      <c r="T133" s="32"/>
    </row>
    <row r="134" ht="24.9" customHeight="1" spans="1:20">
      <c r="A134" s="35" t="s">
        <v>69</v>
      </c>
      <c r="B134" s="35" t="s">
        <v>3423</v>
      </c>
      <c r="C134" s="30"/>
      <c r="D134" s="33">
        <v>20106</v>
      </c>
      <c r="E134" s="33" t="s">
        <v>164</v>
      </c>
      <c r="F134" s="34">
        <v>29.496432</v>
      </c>
      <c r="G134" s="34"/>
      <c r="H134" s="34"/>
      <c r="I134" s="34"/>
      <c r="J134" s="34"/>
      <c r="K134" s="34">
        <v>29.496432</v>
      </c>
      <c r="L134" s="32"/>
      <c r="M134" s="32"/>
      <c r="N134" s="32"/>
      <c r="O134" s="32"/>
      <c r="P134" s="32"/>
      <c r="Q134" s="32"/>
      <c r="R134" s="32"/>
      <c r="S134" s="32"/>
      <c r="T134" s="32"/>
    </row>
    <row r="135" ht="24.9" customHeight="1" spans="1:20">
      <c r="A135" s="35" t="s">
        <v>69</v>
      </c>
      <c r="B135" s="35" t="s">
        <v>3423</v>
      </c>
      <c r="C135" s="35" t="s">
        <v>3343</v>
      </c>
      <c r="D135" s="33">
        <v>2010601</v>
      </c>
      <c r="E135" s="36" t="s">
        <v>74</v>
      </c>
      <c r="F135" s="34">
        <v>29.496432</v>
      </c>
      <c r="G135" s="34"/>
      <c r="H135" s="34"/>
      <c r="I135" s="34"/>
      <c r="J135" s="34"/>
      <c r="K135" s="34">
        <v>29.496432</v>
      </c>
      <c r="L135" s="34"/>
      <c r="M135" s="34"/>
      <c r="N135" s="34"/>
      <c r="O135" s="34"/>
      <c r="P135" s="34"/>
      <c r="Q135" s="34"/>
      <c r="R135" s="34"/>
      <c r="S135" s="34"/>
      <c r="T135" s="34"/>
    </row>
    <row r="136" ht="24.9" customHeight="1" spans="1:20">
      <c r="A136" s="30"/>
      <c r="B136" s="30"/>
      <c r="C136" s="30"/>
      <c r="D136" s="31" t="s">
        <v>3444</v>
      </c>
      <c r="E136" s="31" t="s">
        <v>3445</v>
      </c>
      <c r="F136" s="32">
        <v>123.896644</v>
      </c>
      <c r="G136" s="32"/>
      <c r="H136" s="32">
        <v>26.5</v>
      </c>
      <c r="I136" s="32"/>
      <c r="J136" s="32"/>
      <c r="K136" s="32">
        <v>97.396644</v>
      </c>
      <c r="L136" s="32"/>
      <c r="M136" s="32"/>
      <c r="N136" s="32"/>
      <c r="O136" s="32"/>
      <c r="P136" s="32"/>
      <c r="Q136" s="32"/>
      <c r="R136" s="32"/>
      <c r="S136" s="32"/>
      <c r="T136" s="32"/>
    </row>
    <row r="137" ht="24.9" customHeight="1" spans="1:20">
      <c r="A137" s="35" t="s">
        <v>69</v>
      </c>
      <c r="B137" s="30"/>
      <c r="C137" s="30"/>
      <c r="D137" s="33">
        <v>201</v>
      </c>
      <c r="E137" s="33" t="s">
        <v>70</v>
      </c>
      <c r="F137" s="34">
        <v>123.896644</v>
      </c>
      <c r="G137" s="34"/>
      <c r="H137" s="34">
        <v>26.5</v>
      </c>
      <c r="I137" s="34"/>
      <c r="J137" s="34"/>
      <c r="K137" s="34">
        <v>97.396644</v>
      </c>
      <c r="L137" s="32"/>
      <c r="M137" s="32"/>
      <c r="N137" s="32"/>
      <c r="O137" s="32"/>
      <c r="P137" s="32"/>
      <c r="Q137" s="32"/>
      <c r="R137" s="32"/>
      <c r="S137" s="32"/>
      <c r="T137" s="32"/>
    </row>
    <row r="138" ht="24.9" customHeight="1" spans="1:20">
      <c r="A138" s="35" t="s">
        <v>69</v>
      </c>
      <c r="B138" s="35" t="s">
        <v>3423</v>
      </c>
      <c r="C138" s="30"/>
      <c r="D138" s="33">
        <v>20106</v>
      </c>
      <c r="E138" s="33" t="s">
        <v>164</v>
      </c>
      <c r="F138" s="34">
        <v>123.896644</v>
      </c>
      <c r="G138" s="34"/>
      <c r="H138" s="34">
        <v>26.5</v>
      </c>
      <c r="I138" s="34"/>
      <c r="J138" s="34"/>
      <c r="K138" s="34">
        <v>97.396644</v>
      </c>
      <c r="L138" s="32"/>
      <c r="M138" s="32"/>
      <c r="N138" s="32"/>
      <c r="O138" s="32"/>
      <c r="P138" s="32"/>
      <c r="Q138" s="32"/>
      <c r="R138" s="32"/>
      <c r="S138" s="32"/>
      <c r="T138" s="32"/>
    </row>
    <row r="139" ht="24.9" customHeight="1" spans="1:20">
      <c r="A139" s="35" t="s">
        <v>69</v>
      </c>
      <c r="B139" s="35" t="s">
        <v>3423</v>
      </c>
      <c r="C139" s="35" t="s">
        <v>3343</v>
      </c>
      <c r="D139" s="33">
        <v>2010601</v>
      </c>
      <c r="E139" s="36" t="s">
        <v>74</v>
      </c>
      <c r="F139" s="34">
        <v>123.896644</v>
      </c>
      <c r="G139" s="34"/>
      <c r="H139" s="34">
        <v>26.5</v>
      </c>
      <c r="I139" s="34"/>
      <c r="J139" s="34"/>
      <c r="K139" s="34">
        <v>97.396644</v>
      </c>
      <c r="L139" s="34"/>
      <c r="M139" s="34"/>
      <c r="N139" s="34"/>
      <c r="O139" s="34"/>
      <c r="P139" s="34"/>
      <c r="Q139" s="34"/>
      <c r="R139" s="34"/>
      <c r="S139" s="34"/>
      <c r="T139" s="34"/>
    </row>
    <row r="140" ht="24.9" customHeight="1" spans="1:20">
      <c r="A140" s="30"/>
      <c r="B140" s="30"/>
      <c r="C140" s="30"/>
      <c r="D140" s="31" t="s">
        <v>3446</v>
      </c>
      <c r="E140" s="31" t="s">
        <v>3447</v>
      </c>
      <c r="F140" s="32">
        <v>78.565056</v>
      </c>
      <c r="G140" s="32"/>
      <c r="H140" s="32"/>
      <c r="I140" s="32"/>
      <c r="J140" s="32"/>
      <c r="K140" s="32">
        <v>78.391712</v>
      </c>
      <c r="L140" s="32"/>
      <c r="M140" s="32"/>
      <c r="N140" s="32"/>
      <c r="O140" s="32"/>
      <c r="P140" s="32"/>
      <c r="Q140" s="32"/>
      <c r="R140" s="32"/>
      <c r="S140" s="32"/>
      <c r="T140" s="32">
        <v>0.173344</v>
      </c>
    </row>
    <row r="141" ht="24.9" customHeight="1" spans="1:20">
      <c r="A141" s="35" t="s">
        <v>69</v>
      </c>
      <c r="B141" s="30"/>
      <c r="C141" s="30"/>
      <c r="D141" s="33">
        <v>201</v>
      </c>
      <c r="E141" s="33" t="s">
        <v>70</v>
      </c>
      <c r="F141" s="34">
        <v>78.565056</v>
      </c>
      <c r="G141" s="34"/>
      <c r="H141" s="34"/>
      <c r="I141" s="34"/>
      <c r="J141" s="34"/>
      <c r="K141" s="34">
        <v>78.391712</v>
      </c>
      <c r="L141" s="34"/>
      <c r="M141" s="34"/>
      <c r="N141" s="34"/>
      <c r="O141" s="34"/>
      <c r="P141" s="34"/>
      <c r="Q141" s="34"/>
      <c r="R141" s="34"/>
      <c r="S141" s="34"/>
      <c r="T141" s="34">
        <v>0.173344</v>
      </c>
    </row>
    <row r="142" ht="24.9" customHeight="1" spans="1:20">
      <c r="A142" s="35" t="s">
        <v>69</v>
      </c>
      <c r="B142" s="35" t="s">
        <v>3423</v>
      </c>
      <c r="C142" s="30"/>
      <c r="D142" s="33">
        <v>20106</v>
      </c>
      <c r="E142" s="33" t="s">
        <v>164</v>
      </c>
      <c r="F142" s="34">
        <v>78.565056</v>
      </c>
      <c r="G142" s="34"/>
      <c r="H142" s="34"/>
      <c r="I142" s="34"/>
      <c r="J142" s="34"/>
      <c r="K142" s="34">
        <v>78.391712</v>
      </c>
      <c r="L142" s="34"/>
      <c r="M142" s="34"/>
      <c r="N142" s="34"/>
      <c r="O142" s="34"/>
      <c r="P142" s="34"/>
      <c r="Q142" s="34"/>
      <c r="R142" s="34"/>
      <c r="S142" s="34"/>
      <c r="T142" s="34">
        <v>0.173344</v>
      </c>
    </row>
    <row r="143" ht="24.9" customHeight="1" spans="1:20">
      <c r="A143" s="35" t="s">
        <v>69</v>
      </c>
      <c r="B143" s="35" t="s">
        <v>3423</v>
      </c>
      <c r="C143" s="35" t="s">
        <v>3430</v>
      </c>
      <c r="D143" s="33">
        <v>2010608</v>
      </c>
      <c r="E143" s="36" t="s">
        <v>3448</v>
      </c>
      <c r="F143" s="34">
        <v>75.065056</v>
      </c>
      <c r="G143" s="34"/>
      <c r="H143" s="34"/>
      <c r="I143" s="34"/>
      <c r="J143" s="34"/>
      <c r="K143" s="34">
        <v>74.891712</v>
      </c>
      <c r="L143" s="34"/>
      <c r="M143" s="34"/>
      <c r="N143" s="34"/>
      <c r="O143" s="34"/>
      <c r="P143" s="34"/>
      <c r="Q143" s="34"/>
      <c r="R143" s="34"/>
      <c r="S143" s="34"/>
      <c r="T143" s="34">
        <v>0.173344</v>
      </c>
    </row>
    <row r="144" ht="24.9" customHeight="1" spans="1:20">
      <c r="A144" s="35" t="s">
        <v>69</v>
      </c>
      <c r="B144" s="35" t="s">
        <v>3423</v>
      </c>
      <c r="C144" s="35" t="s">
        <v>3343</v>
      </c>
      <c r="D144" s="33">
        <v>2010601</v>
      </c>
      <c r="E144" s="36" t="s">
        <v>74</v>
      </c>
      <c r="F144" s="34">
        <v>3.5</v>
      </c>
      <c r="G144" s="34"/>
      <c r="H144" s="34"/>
      <c r="I144" s="34"/>
      <c r="J144" s="34"/>
      <c r="K144" s="34">
        <v>3.5</v>
      </c>
      <c r="L144" s="34"/>
      <c r="M144" s="34"/>
      <c r="N144" s="34"/>
      <c r="O144" s="34"/>
      <c r="P144" s="34"/>
      <c r="Q144" s="34"/>
      <c r="R144" s="34"/>
      <c r="S144" s="34"/>
      <c r="T144" s="34"/>
    </row>
    <row r="145" ht="24.9" customHeight="1" spans="1:20">
      <c r="A145" s="37"/>
      <c r="B145" s="37"/>
      <c r="C145" s="37"/>
      <c r="D145" s="29" t="s">
        <v>3449</v>
      </c>
      <c r="E145" s="29" t="s">
        <v>3450</v>
      </c>
      <c r="F145" s="28">
        <v>719.923</v>
      </c>
      <c r="G145" s="28">
        <v>404.623</v>
      </c>
      <c r="H145" s="28">
        <v>312.58</v>
      </c>
      <c r="I145" s="28"/>
      <c r="J145" s="28"/>
      <c r="K145" s="28"/>
      <c r="L145" s="28"/>
      <c r="M145" s="28"/>
      <c r="N145" s="28"/>
      <c r="O145" s="28">
        <v>2.55</v>
      </c>
      <c r="P145" s="28"/>
      <c r="Q145" s="28"/>
      <c r="R145" s="28"/>
      <c r="S145" s="28"/>
      <c r="T145" s="28">
        <v>0.17</v>
      </c>
    </row>
    <row r="146" ht="24.9" customHeight="1" spans="1:20">
      <c r="A146" s="30"/>
      <c r="B146" s="30"/>
      <c r="C146" s="30"/>
      <c r="D146" s="31" t="s">
        <v>3451</v>
      </c>
      <c r="E146" s="31" t="s">
        <v>3452</v>
      </c>
      <c r="F146" s="32">
        <v>719.923</v>
      </c>
      <c r="G146" s="32">
        <v>404.623</v>
      </c>
      <c r="H146" s="32">
        <v>312.58</v>
      </c>
      <c r="I146" s="32"/>
      <c r="J146" s="32"/>
      <c r="K146" s="32"/>
      <c r="L146" s="32"/>
      <c r="M146" s="32"/>
      <c r="N146" s="32"/>
      <c r="O146" s="32">
        <v>2.55</v>
      </c>
      <c r="P146" s="32"/>
      <c r="Q146" s="32"/>
      <c r="R146" s="32"/>
      <c r="S146" s="32"/>
      <c r="T146" s="32">
        <v>0.17</v>
      </c>
    </row>
    <row r="147" ht="24.9" customHeight="1" spans="1:20">
      <c r="A147" s="35" t="s">
        <v>69</v>
      </c>
      <c r="B147" s="30"/>
      <c r="C147" s="30"/>
      <c r="D147" s="33">
        <v>201</v>
      </c>
      <c r="E147" s="33" t="s">
        <v>70</v>
      </c>
      <c r="F147" s="34">
        <v>719.923</v>
      </c>
      <c r="G147" s="34">
        <v>404.623</v>
      </c>
      <c r="H147" s="34">
        <v>312.58</v>
      </c>
      <c r="I147" s="34"/>
      <c r="J147" s="34"/>
      <c r="K147" s="34"/>
      <c r="L147" s="34"/>
      <c r="M147" s="34"/>
      <c r="N147" s="34"/>
      <c r="O147" s="34">
        <v>2.55</v>
      </c>
      <c r="P147" s="34"/>
      <c r="Q147" s="34"/>
      <c r="R147" s="34"/>
      <c r="S147" s="34"/>
      <c r="T147" s="34">
        <v>0.17</v>
      </c>
    </row>
    <row r="148" ht="24.9" customHeight="1" spans="1:20">
      <c r="A148" s="35" t="s">
        <v>69</v>
      </c>
      <c r="B148" s="35" t="s">
        <v>3430</v>
      </c>
      <c r="C148" s="30"/>
      <c r="D148" s="33">
        <v>20108</v>
      </c>
      <c r="E148" s="33" t="s">
        <v>205</v>
      </c>
      <c r="F148" s="34">
        <v>719.923</v>
      </c>
      <c r="G148" s="34">
        <v>404.623</v>
      </c>
      <c r="H148" s="34">
        <v>312.58</v>
      </c>
      <c r="I148" s="34"/>
      <c r="J148" s="34"/>
      <c r="K148" s="34"/>
      <c r="L148" s="34"/>
      <c r="M148" s="34"/>
      <c r="N148" s="34"/>
      <c r="O148" s="34">
        <v>2.55</v>
      </c>
      <c r="P148" s="34"/>
      <c r="Q148" s="34"/>
      <c r="R148" s="34"/>
      <c r="S148" s="34"/>
      <c r="T148" s="34">
        <v>0.17</v>
      </c>
    </row>
    <row r="149" ht="24.9" customHeight="1" spans="1:20">
      <c r="A149" s="35" t="s">
        <v>69</v>
      </c>
      <c r="B149" s="35" t="s">
        <v>3430</v>
      </c>
      <c r="C149" s="35" t="s">
        <v>3343</v>
      </c>
      <c r="D149" s="33">
        <v>2010801</v>
      </c>
      <c r="E149" s="36" t="s">
        <v>74</v>
      </c>
      <c r="F149" s="34">
        <v>719.923</v>
      </c>
      <c r="G149" s="34">
        <v>404.623</v>
      </c>
      <c r="H149" s="34">
        <v>312.58</v>
      </c>
      <c r="I149" s="34"/>
      <c r="J149" s="34"/>
      <c r="K149" s="34"/>
      <c r="L149" s="34"/>
      <c r="M149" s="34"/>
      <c r="N149" s="34"/>
      <c r="O149" s="34">
        <v>2.55</v>
      </c>
      <c r="P149" s="34"/>
      <c r="Q149" s="34"/>
      <c r="R149" s="34"/>
      <c r="S149" s="34"/>
      <c r="T149" s="34">
        <v>0.17</v>
      </c>
    </row>
    <row r="150" ht="24.9" customHeight="1" spans="1:20">
      <c r="A150" s="37"/>
      <c r="B150" s="37"/>
      <c r="C150" s="37"/>
      <c r="D150" s="29" t="s">
        <v>3453</v>
      </c>
      <c r="E150" s="29" t="s">
        <v>3454</v>
      </c>
      <c r="F150" s="28">
        <v>2324.412502</v>
      </c>
      <c r="G150" s="28">
        <v>1266.127918</v>
      </c>
      <c r="H150" s="28">
        <v>1055.414584</v>
      </c>
      <c r="I150" s="28"/>
      <c r="J150" s="28"/>
      <c r="K150" s="28"/>
      <c r="L150" s="28"/>
      <c r="M150" s="28"/>
      <c r="N150" s="28"/>
      <c r="O150" s="28">
        <v>2.52</v>
      </c>
      <c r="P150" s="28"/>
      <c r="Q150" s="28"/>
      <c r="R150" s="28"/>
      <c r="S150" s="28"/>
      <c r="T150" s="28">
        <v>0.35</v>
      </c>
    </row>
    <row r="151" ht="24.9" customHeight="1" spans="1:20">
      <c r="A151" s="30"/>
      <c r="B151" s="30"/>
      <c r="C151" s="30"/>
      <c r="D151" s="31" t="s">
        <v>3455</v>
      </c>
      <c r="E151" s="31" t="s">
        <v>3456</v>
      </c>
      <c r="F151" s="32">
        <v>2324.412502</v>
      </c>
      <c r="G151" s="32">
        <v>1266.127918</v>
      </c>
      <c r="H151" s="32">
        <v>1055.414584</v>
      </c>
      <c r="I151" s="32"/>
      <c r="J151" s="32"/>
      <c r="K151" s="32"/>
      <c r="L151" s="32"/>
      <c r="M151" s="32"/>
      <c r="N151" s="32"/>
      <c r="O151" s="32">
        <v>2.52</v>
      </c>
      <c r="P151" s="32"/>
      <c r="Q151" s="32"/>
      <c r="R151" s="32"/>
      <c r="S151" s="32"/>
      <c r="T151" s="32">
        <v>0.35</v>
      </c>
    </row>
    <row r="152" ht="24.9" customHeight="1" spans="1:20">
      <c r="A152" s="35" t="s">
        <v>69</v>
      </c>
      <c r="B152" s="30"/>
      <c r="C152" s="30"/>
      <c r="D152" s="33">
        <v>201</v>
      </c>
      <c r="E152" s="33" t="s">
        <v>70</v>
      </c>
      <c r="F152" s="34">
        <v>2324.412502</v>
      </c>
      <c r="G152" s="34">
        <v>1266.127918</v>
      </c>
      <c r="H152" s="34">
        <v>1055.414584</v>
      </c>
      <c r="I152" s="34"/>
      <c r="J152" s="34"/>
      <c r="K152" s="34"/>
      <c r="L152" s="34"/>
      <c r="M152" s="34"/>
      <c r="N152" s="34"/>
      <c r="O152" s="34">
        <v>2.52</v>
      </c>
      <c r="P152" s="34"/>
      <c r="Q152" s="34"/>
      <c r="R152" s="34"/>
      <c r="S152" s="34"/>
      <c r="T152" s="34">
        <v>0.35</v>
      </c>
    </row>
    <row r="153" ht="24.9" customHeight="1" spans="1:20">
      <c r="A153" s="35" t="s">
        <v>69</v>
      </c>
      <c r="B153" s="35">
        <v>11</v>
      </c>
      <c r="C153" s="30"/>
      <c r="D153" s="33">
        <v>20111</v>
      </c>
      <c r="E153" s="33" t="s">
        <v>255</v>
      </c>
      <c r="F153" s="34">
        <v>2324.412502</v>
      </c>
      <c r="G153" s="34">
        <v>1266.127918</v>
      </c>
      <c r="H153" s="34">
        <v>1055.414584</v>
      </c>
      <c r="I153" s="34"/>
      <c r="J153" s="34"/>
      <c r="K153" s="34"/>
      <c r="L153" s="34"/>
      <c r="M153" s="34"/>
      <c r="N153" s="34"/>
      <c r="O153" s="34">
        <v>2.52</v>
      </c>
      <c r="P153" s="34"/>
      <c r="Q153" s="34"/>
      <c r="R153" s="34"/>
      <c r="S153" s="34"/>
      <c r="T153" s="34">
        <v>0.35</v>
      </c>
    </row>
    <row r="154" ht="24.9" customHeight="1" spans="1:20">
      <c r="A154" s="35" t="s">
        <v>69</v>
      </c>
      <c r="B154" s="35" t="s">
        <v>3457</v>
      </c>
      <c r="C154" s="35" t="s">
        <v>3343</v>
      </c>
      <c r="D154" s="33">
        <v>2011101</v>
      </c>
      <c r="E154" s="36" t="s">
        <v>74</v>
      </c>
      <c r="F154" s="34">
        <v>2324.412502</v>
      </c>
      <c r="G154" s="34">
        <v>1266.127918</v>
      </c>
      <c r="H154" s="34">
        <v>1055.414584</v>
      </c>
      <c r="I154" s="34"/>
      <c r="J154" s="34"/>
      <c r="K154" s="34"/>
      <c r="L154" s="34"/>
      <c r="M154" s="34"/>
      <c r="N154" s="34"/>
      <c r="O154" s="34">
        <v>2.52</v>
      </c>
      <c r="P154" s="34"/>
      <c r="Q154" s="34"/>
      <c r="R154" s="34"/>
      <c r="S154" s="34"/>
      <c r="T154" s="34">
        <v>0.35</v>
      </c>
    </row>
    <row r="155" ht="24.9" customHeight="1" spans="1:20">
      <c r="A155" s="37"/>
      <c r="B155" s="37"/>
      <c r="C155" s="37"/>
      <c r="D155" s="29" t="s">
        <v>3458</v>
      </c>
      <c r="E155" s="29" t="s">
        <v>3459</v>
      </c>
      <c r="F155" s="28">
        <v>989.899953</v>
      </c>
      <c r="G155" s="28">
        <v>473.276452</v>
      </c>
      <c r="H155" s="28">
        <v>163.622648</v>
      </c>
      <c r="I155" s="28"/>
      <c r="J155" s="28"/>
      <c r="K155" s="28">
        <v>341.34249</v>
      </c>
      <c r="L155" s="28"/>
      <c r="M155" s="28"/>
      <c r="N155" s="28"/>
      <c r="O155" s="28">
        <v>3.6584</v>
      </c>
      <c r="P155" s="28"/>
      <c r="Q155" s="28"/>
      <c r="R155" s="28"/>
      <c r="S155" s="28"/>
      <c r="T155" s="28">
        <v>7.999963</v>
      </c>
    </row>
    <row r="156" ht="24.9" customHeight="1" spans="1:20">
      <c r="A156" s="30"/>
      <c r="B156" s="30"/>
      <c r="C156" s="30"/>
      <c r="D156" s="31" t="s">
        <v>3460</v>
      </c>
      <c r="E156" s="31" t="s">
        <v>3461</v>
      </c>
      <c r="F156" s="32">
        <v>526.5</v>
      </c>
      <c r="G156" s="32">
        <v>390.1943</v>
      </c>
      <c r="H156" s="32">
        <v>134.0448</v>
      </c>
      <c r="I156" s="32"/>
      <c r="J156" s="32"/>
      <c r="K156" s="32"/>
      <c r="L156" s="32"/>
      <c r="M156" s="32"/>
      <c r="N156" s="32"/>
      <c r="O156" s="32">
        <v>2.078</v>
      </c>
      <c r="P156" s="32"/>
      <c r="Q156" s="32"/>
      <c r="R156" s="32"/>
      <c r="S156" s="32"/>
      <c r="T156" s="32">
        <v>0.1829</v>
      </c>
    </row>
    <row r="157" ht="24.9" customHeight="1" spans="1:20">
      <c r="A157" s="35" t="s">
        <v>69</v>
      </c>
      <c r="B157" s="30"/>
      <c r="C157" s="30"/>
      <c r="D157" s="33">
        <v>201</v>
      </c>
      <c r="E157" s="33" t="s">
        <v>70</v>
      </c>
      <c r="F157" s="34">
        <v>526.5</v>
      </c>
      <c r="G157" s="34">
        <v>390.1943</v>
      </c>
      <c r="H157" s="34">
        <v>134.0448</v>
      </c>
      <c r="I157" s="34"/>
      <c r="J157" s="34"/>
      <c r="K157" s="34"/>
      <c r="L157" s="34"/>
      <c r="M157" s="34"/>
      <c r="N157" s="34"/>
      <c r="O157" s="34">
        <v>2.078</v>
      </c>
      <c r="P157" s="34"/>
      <c r="Q157" s="34"/>
      <c r="R157" s="34"/>
      <c r="S157" s="34"/>
      <c r="T157" s="34">
        <v>0.1829</v>
      </c>
    </row>
    <row r="158" ht="24.9" customHeight="1" spans="1:20">
      <c r="A158" s="35" t="s">
        <v>69</v>
      </c>
      <c r="B158" s="35" t="s">
        <v>3462</v>
      </c>
      <c r="C158" s="30"/>
      <c r="D158" s="33">
        <v>20131</v>
      </c>
      <c r="E158" s="33" t="s">
        <v>359</v>
      </c>
      <c r="F158" s="34">
        <v>526.5</v>
      </c>
      <c r="G158" s="34">
        <v>390.1943</v>
      </c>
      <c r="H158" s="34">
        <v>134.0448</v>
      </c>
      <c r="I158" s="34"/>
      <c r="J158" s="34"/>
      <c r="K158" s="34"/>
      <c r="L158" s="34"/>
      <c r="M158" s="34"/>
      <c r="N158" s="34"/>
      <c r="O158" s="34">
        <v>2.078</v>
      </c>
      <c r="P158" s="34"/>
      <c r="Q158" s="34"/>
      <c r="R158" s="34"/>
      <c r="S158" s="34"/>
      <c r="T158" s="34">
        <v>0.1829</v>
      </c>
    </row>
    <row r="159" ht="24.9" customHeight="1" spans="1:20">
      <c r="A159" s="35" t="s">
        <v>69</v>
      </c>
      <c r="B159" s="35" t="s">
        <v>3462</v>
      </c>
      <c r="C159" s="35" t="s">
        <v>3343</v>
      </c>
      <c r="D159" s="33">
        <v>2013101</v>
      </c>
      <c r="E159" s="36" t="s">
        <v>74</v>
      </c>
      <c r="F159" s="34">
        <v>526.5</v>
      </c>
      <c r="G159" s="34">
        <v>390.1943</v>
      </c>
      <c r="H159" s="34">
        <v>134.0448</v>
      </c>
      <c r="I159" s="34"/>
      <c r="J159" s="34"/>
      <c r="K159" s="34"/>
      <c r="L159" s="34"/>
      <c r="M159" s="34"/>
      <c r="N159" s="34"/>
      <c r="O159" s="34">
        <v>2.078</v>
      </c>
      <c r="P159" s="34"/>
      <c r="Q159" s="34"/>
      <c r="R159" s="34"/>
      <c r="S159" s="34"/>
      <c r="T159" s="34">
        <v>0.1829</v>
      </c>
    </row>
    <row r="160" ht="24.9" customHeight="1" spans="1:20">
      <c r="A160" s="30"/>
      <c r="B160" s="30"/>
      <c r="C160" s="30"/>
      <c r="D160" s="31" t="s">
        <v>3463</v>
      </c>
      <c r="E160" s="31" t="s">
        <v>3464</v>
      </c>
      <c r="F160" s="32">
        <v>127.962704</v>
      </c>
      <c r="G160" s="32"/>
      <c r="H160" s="32"/>
      <c r="I160" s="32"/>
      <c r="J160" s="32"/>
      <c r="K160" s="32">
        <v>127.072704</v>
      </c>
      <c r="L160" s="32"/>
      <c r="M160" s="32"/>
      <c r="N160" s="32"/>
      <c r="O160" s="32"/>
      <c r="P160" s="32"/>
      <c r="Q160" s="32"/>
      <c r="R160" s="32"/>
      <c r="S160" s="32"/>
      <c r="T160" s="32">
        <v>0.89</v>
      </c>
    </row>
    <row r="161" ht="24.9" customHeight="1" spans="1:20">
      <c r="A161" s="35" t="s">
        <v>69</v>
      </c>
      <c r="B161" s="30"/>
      <c r="C161" s="30"/>
      <c r="D161" s="33">
        <v>201</v>
      </c>
      <c r="E161" s="33" t="s">
        <v>70</v>
      </c>
      <c r="F161" s="34">
        <v>127.962704</v>
      </c>
      <c r="G161" s="34"/>
      <c r="H161" s="34"/>
      <c r="I161" s="34"/>
      <c r="J161" s="34"/>
      <c r="K161" s="34">
        <v>127.072704</v>
      </c>
      <c r="L161" s="34"/>
      <c r="M161" s="34"/>
      <c r="N161" s="34"/>
      <c r="O161" s="34"/>
      <c r="P161" s="34"/>
      <c r="Q161" s="34"/>
      <c r="R161" s="34"/>
      <c r="S161" s="34"/>
      <c r="T161" s="34">
        <v>0.89</v>
      </c>
    </row>
    <row r="162" ht="24.9" customHeight="1" spans="1:20">
      <c r="A162" s="35" t="s">
        <v>69</v>
      </c>
      <c r="B162" s="35" t="s">
        <v>3462</v>
      </c>
      <c r="C162" s="30"/>
      <c r="D162" s="33">
        <v>20131</v>
      </c>
      <c r="E162" s="33" t="s">
        <v>359</v>
      </c>
      <c r="F162" s="34">
        <v>127.962704</v>
      </c>
      <c r="G162" s="34"/>
      <c r="H162" s="34"/>
      <c r="I162" s="34"/>
      <c r="J162" s="34"/>
      <c r="K162" s="34">
        <v>127.072704</v>
      </c>
      <c r="L162" s="34"/>
      <c r="M162" s="34"/>
      <c r="N162" s="34"/>
      <c r="O162" s="34"/>
      <c r="P162" s="34"/>
      <c r="Q162" s="34"/>
      <c r="R162" s="34"/>
      <c r="S162" s="34"/>
      <c r="T162" s="34">
        <v>0.89</v>
      </c>
    </row>
    <row r="163" ht="24.9" customHeight="1" spans="1:20">
      <c r="A163" s="35" t="s">
        <v>69</v>
      </c>
      <c r="B163" s="35" t="s">
        <v>3462</v>
      </c>
      <c r="C163" s="35" t="s">
        <v>3343</v>
      </c>
      <c r="D163" s="33">
        <v>2013101</v>
      </c>
      <c r="E163" s="36" t="s">
        <v>74</v>
      </c>
      <c r="F163" s="34">
        <v>127.962704</v>
      </c>
      <c r="G163" s="34"/>
      <c r="H163" s="34"/>
      <c r="I163" s="34"/>
      <c r="J163" s="34"/>
      <c r="K163" s="34">
        <v>127.072704</v>
      </c>
      <c r="L163" s="34"/>
      <c r="M163" s="34"/>
      <c r="N163" s="34"/>
      <c r="O163" s="34"/>
      <c r="P163" s="34"/>
      <c r="Q163" s="34"/>
      <c r="R163" s="34"/>
      <c r="S163" s="34"/>
      <c r="T163" s="34">
        <v>0.89</v>
      </c>
    </row>
    <row r="164" ht="24.9" customHeight="1" spans="1:20">
      <c r="A164" s="30"/>
      <c r="B164" s="30"/>
      <c r="C164" s="30"/>
      <c r="D164" s="31" t="s">
        <v>3465</v>
      </c>
      <c r="E164" s="31" t="s">
        <v>3466</v>
      </c>
      <c r="F164" s="32">
        <v>123.437249</v>
      </c>
      <c r="G164" s="32"/>
      <c r="H164" s="32"/>
      <c r="I164" s="32"/>
      <c r="J164" s="32"/>
      <c r="K164" s="32">
        <v>116.299786</v>
      </c>
      <c r="L164" s="32"/>
      <c r="M164" s="32"/>
      <c r="N164" s="32"/>
      <c r="O164" s="32">
        <v>1.1304</v>
      </c>
      <c r="P164" s="32"/>
      <c r="Q164" s="32"/>
      <c r="R164" s="32"/>
      <c r="S164" s="32"/>
      <c r="T164" s="32">
        <v>6.007063</v>
      </c>
    </row>
    <row r="165" ht="24.9" customHeight="1" spans="1:20">
      <c r="A165" s="35" t="s">
        <v>69</v>
      </c>
      <c r="B165" s="30"/>
      <c r="C165" s="30"/>
      <c r="D165" s="33">
        <v>201</v>
      </c>
      <c r="E165" s="33" t="s">
        <v>70</v>
      </c>
      <c r="F165" s="34">
        <v>123.437249</v>
      </c>
      <c r="G165" s="34"/>
      <c r="H165" s="34"/>
      <c r="I165" s="34"/>
      <c r="J165" s="34"/>
      <c r="K165" s="34">
        <v>116.299786</v>
      </c>
      <c r="L165" s="34"/>
      <c r="M165" s="34"/>
      <c r="N165" s="34"/>
      <c r="O165" s="34">
        <v>1.1304</v>
      </c>
      <c r="P165" s="34"/>
      <c r="Q165" s="34"/>
      <c r="R165" s="34"/>
      <c r="S165" s="34"/>
      <c r="T165" s="34">
        <v>6.007063</v>
      </c>
    </row>
    <row r="166" ht="24.9" customHeight="1" spans="1:20">
      <c r="A166" s="35" t="s">
        <v>69</v>
      </c>
      <c r="B166" s="35" t="s">
        <v>3462</v>
      </c>
      <c r="C166" s="30"/>
      <c r="D166" s="33">
        <v>20131</v>
      </c>
      <c r="E166" s="33" t="s">
        <v>359</v>
      </c>
      <c r="F166" s="34">
        <v>123.437249</v>
      </c>
      <c r="G166" s="34"/>
      <c r="H166" s="34"/>
      <c r="I166" s="34"/>
      <c r="J166" s="34"/>
      <c r="K166" s="34">
        <v>116.299786</v>
      </c>
      <c r="L166" s="34"/>
      <c r="M166" s="34"/>
      <c r="N166" s="34"/>
      <c r="O166" s="34">
        <v>1.1304</v>
      </c>
      <c r="P166" s="34"/>
      <c r="Q166" s="34"/>
      <c r="R166" s="34"/>
      <c r="S166" s="34"/>
      <c r="T166" s="34">
        <v>6.007063</v>
      </c>
    </row>
    <row r="167" ht="24.9" customHeight="1" spans="1:20">
      <c r="A167" s="35" t="s">
        <v>69</v>
      </c>
      <c r="B167" s="35" t="s">
        <v>3462</v>
      </c>
      <c r="C167" s="35" t="s">
        <v>3343</v>
      </c>
      <c r="D167" s="33">
        <v>2013101</v>
      </c>
      <c r="E167" s="36" t="s">
        <v>74</v>
      </c>
      <c r="F167" s="34">
        <v>123.437249</v>
      </c>
      <c r="G167" s="34"/>
      <c r="H167" s="34"/>
      <c r="I167" s="34"/>
      <c r="J167" s="34"/>
      <c r="K167" s="34">
        <v>116.299786</v>
      </c>
      <c r="L167" s="34"/>
      <c r="M167" s="34"/>
      <c r="N167" s="34"/>
      <c r="O167" s="34">
        <v>1.1304</v>
      </c>
      <c r="P167" s="34"/>
      <c r="Q167" s="34"/>
      <c r="R167" s="34"/>
      <c r="S167" s="34"/>
      <c r="T167" s="34">
        <v>6.007063</v>
      </c>
    </row>
    <row r="168" ht="24.9" customHeight="1" spans="1:20">
      <c r="A168" s="30"/>
      <c r="B168" s="30"/>
      <c r="C168" s="30"/>
      <c r="D168" s="31" t="s">
        <v>3467</v>
      </c>
      <c r="E168" s="31" t="s">
        <v>3468</v>
      </c>
      <c r="F168" s="32">
        <v>114</v>
      </c>
      <c r="G168" s="32">
        <v>83.082152</v>
      </c>
      <c r="H168" s="32">
        <v>29.577848</v>
      </c>
      <c r="I168" s="32"/>
      <c r="J168" s="32"/>
      <c r="K168" s="32"/>
      <c r="L168" s="32"/>
      <c r="M168" s="32"/>
      <c r="N168" s="32"/>
      <c r="O168" s="32">
        <v>0.45</v>
      </c>
      <c r="P168" s="32"/>
      <c r="Q168" s="32"/>
      <c r="R168" s="32"/>
      <c r="S168" s="32"/>
      <c r="T168" s="32">
        <v>0.89</v>
      </c>
    </row>
    <row r="169" ht="24.9" customHeight="1" spans="1:20">
      <c r="A169" s="35" t="s">
        <v>69</v>
      </c>
      <c r="B169" s="30"/>
      <c r="C169" s="30"/>
      <c r="D169" s="33">
        <v>201</v>
      </c>
      <c r="E169" s="33" t="s">
        <v>70</v>
      </c>
      <c r="F169" s="34">
        <v>114</v>
      </c>
      <c r="G169" s="34">
        <v>83.082152</v>
      </c>
      <c r="H169" s="34">
        <v>29.577848</v>
      </c>
      <c r="I169" s="34"/>
      <c r="J169" s="34"/>
      <c r="K169" s="34"/>
      <c r="L169" s="34"/>
      <c r="M169" s="34"/>
      <c r="N169" s="34"/>
      <c r="O169" s="34">
        <v>0.45</v>
      </c>
      <c r="P169" s="34"/>
      <c r="Q169" s="34"/>
      <c r="R169" s="34"/>
      <c r="S169" s="34"/>
      <c r="T169" s="34">
        <v>0.89</v>
      </c>
    </row>
    <row r="170" ht="24.9" customHeight="1" spans="1:20">
      <c r="A170" s="35" t="s">
        <v>69</v>
      </c>
      <c r="B170" s="35" t="s">
        <v>3462</v>
      </c>
      <c r="C170" s="30"/>
      <c r="D170" s="33">
        <v>20131</v>
      </c>
      <c r="E170" s="33" t="s">
        <v>359</v>
      </c>
      <c r="F170" s="34">
        <v>114</v>
      </c>
      <c r="G170" s="34">
        <v>83.082152</v>
      </c>
      <c r="H170" s="34">
        <v>29.577848</v>
      </c>
      <c r="I170" s="34"/>
      <c r="J170" s="34"/>
      <c r="K170" s="34"/>
      <c r="L170" s="34"/>
      <c r="M170" s="34"/>
      <c r="N170" s="34"/>
      <c r="O170" s="34">
        <v>0.45</v>
      </c>
      <c r="P170" s="34"/>
      <c r="Q170" s="34"/>
      <c r="R170" s="34"/>
      <c r="S170" s="34"/>
      <c r="T170" s="34">
        <v>0.89</v>
      </c>
    </row>
    <row r="171" ht="24.9" customHeight="1" spans="1:20">
      <c r="A171" s="35" t="s">
        <v>69</v>
      </c>
      <c r="B171" s="35" t="s">
        <v>3462</v>
      </c>
      <c r="C171" s="35" t="s">
        <v>3343</v>
      </c>
      <c r="D171" s="33">
        <v>2013101</v>
      </c>
      <c r="E171" s="36" t="s">
        <v>74</v>
      </c>
      <c r="F171" s="34">
        <v>114</v>
      </c>
      <c r="G171" s="34">
        <v>83.082152</v>
      </c>
      <c r="H171" s="34">
        <v>29.577848</v>
      </c>
      <c r="I171" s="34"/>
      <c r="J171" s="34"/>
      <c r="K171" s="34"/>
      <c r="L171" s="34"/>
      <c r="M171" s="34"/>
      <c r="N171" s="34"/>
      <c r="O171" s="34">
        <v>0.45</v>
      </c>
      <c r="P171" s="34"/>
      <c r="Q171" s="34"/>
      <c r="R171" s="34"/>
      <c r="S171" s="34"/>
      <c r="T171" s="34">
        <v>0.89</v>
      </c>
    </row>
    <row r="172" ht="24.9" customHeight="1" spans="1:20">
      <c r="A172" s="30"/>
      <c r="B172" s="30"/>
      <c r="C172" s="30"/>
      <c r="D172" s="31" t="s">
        <v>3469</v>
      </c>
      <c r="E172" s="31" t="s">
        <v>3470</v>
      </c>
      <c r="F172" s="32">
        <v>98</v>
      </c>
      <c r="G172" s="32"/>
      <c r="H172" s="32"/>
      <c r="I172" s="32"/>
      <c r="J172" s="32"/>
      <c r="K172" s="32">
        <v>97.97</v>
      </c>
      <c r="L172" s="32"/>
      <c r="M172" s="32"/>
      <c r="N172" s="32"/>
      <c r="O172" s="32"/>
      <c r="P172" s="32"/>
      <c r="Q172" s="32"/>
      <c r="R172" s="32"/>
      <c r="S172" s="32"/>
      <c r="T172" s="32">
        <v>0.03</v>
      </c>
    </row>
    <row r="173" ht="24.9" customHeight="1" spans="1:20">
      <c r="A173" s="35" t="s">
        <v>69</v>
      </c>
      <c r="B173" s="30"/>
      <c r="C173" s="30"/>
      <c r="D173" s="33">
        <v>201</v>
      </c>
      <c r="E173" s="33" t="s">
        <v>70</v>
      </c>
      <c r="F173" s="34">
        <v>98</v>
      </c>
      <c r="G173" s="34"/>
      <c r="H173" s="34"/>
      <c r="I173" s="34"/>
      <c r="J173" s="34"/>
      <c r="K173" s="34">
        <v>97.97</v>
      </c>
      <c r="L173" s="34"/>
      <c r="M173" s="34"/>
      <c r="N173" s="34"/>
      <c r="O173" s="34"/>
      <c r="P173" s="34"/>
      <c r="Q173" s="34"/>
      <c r="R173" s="34"/>
      <c r="S173" s="34"/>
      <c r="T173" s="34">
        <v>0.03</v>
      </c>
    </row>
    <row r="174" ht="24.9" customHeight="1" spans="1:20">
      <c r="A174" s="35" t="s">
        <v>69</v>
      </c>
      <c r="B174" s="35" t="s">
        <v>3462</v>
      </c>
      <c r="C174" s="30"/>
      <c r="D174" s="33">
        <v>20131</v>
      </c>
      <c r="E174" s="33" t="s">
        <v>359</v>
      </c>
      <c r="F174" s="34">
        <v>98</v>
      </c>
      <c r="G174" s="34"/>
      <c r="H174" s="34"/>
      <c r="I174" s="34"/>
      <c r="J174" s="34"/>
      <c r="K174" s="34">
        <v>97.97</v>
      </c>
      <c r="L174" s="34"/>
      <c r="M174" s="34"/>
      <c r="N174" s="34"/>
      <c r="O174" s="34"/>
      <c r="P174" s="34"/>
      <c r="Q174" s="34"/>
      <c r="R174" s="34"/>
      <c r="S174" s="34"/>
      <c r="T174" s="34">
        <v>0.03</v>
      </c>
    </row>
    <row r="175" ht="24.9" customHeight="1" spans="1:20">
      <c r="A175" s="35" t="s">
        <v>69</v>
      </c>
      <c r="B175" s="35" t="s">
        <v>3462</v>
      </c>
      <c r="C175" s="35" t="s">
        <v>3343</v>
      </c>
      <c r="D175" s="33">
        <v>2013101</v>
      </c>
      <c r="E175" s="36" t="s">
        <v>74</v>
      </c>
      <c r="F175" s="34">
        <v>98</v>
      </c>
      <c r="G175" s="34"/>
      <c r="H175" s="34"/>
      <c r="I175" s="34"/>
      <c r="J175" s="34"/>
      <c r="K175" s="34">
        <v>97.97</v>
      </c>
      <c r="L175" s="34"/>
      <c r="M175" s="34"/>
      <c r="N175" s="34"/>
      <c r="O175" s="34"/>
      <c r="P175" s="34"/>
      <c r="Q175" s="34"/>
      <c r="R175" s="34"/>
      <c r="S175" s="34"/>
      <c r="T175" s="34">
        <v>0.03</v>
      </c>
    </row>
    <row r="176" ht="24.9" customHeight="1" spans="1:20">
      <c r="A176" s="37"/>
      <c r="B176" s="37"/>
      <c r="C176" s="37"/>
      <c r="D176" s="29" t="s">
        <v>3471</v>
      </c>
      <c r="E176" s="29" t="s">
        <v>3472</v>
      </c>
      <c r="F176" s="28">
        <v>423.252255</v>
      </c>
      <c r="G176" s="28">
        <v>309.825776</v>
      </c>
      <c r="H176" s="28">
        <v>111.382479</v>
      </c>
      <c r="I176" s="28"/>
      <c r="J176" s="28"/>
      <c r="K176" s="28"/>
      <c r="L176" s="28"/>
      <c r="M176" s="28"/>
      <c r="N176" s="28"/>
      <c r="O176" s="28">
        <v>1.884</v>
      </c>
      <c r="P176" s="28"/>
      <c r="Q176" s="28"/>
      <c r="R176" s="28"/>
      <c r="S176" s="28"/>
      <c r="T176" s="28">
        <v>0.16</v>
      </c>
    </row>
    <row r="177" ht="24.9" customHeight="1" spans="1:20">
      <c r="A177" s="30"/>
      <c r="B177" s="30"/>
      <c r="C177" s="30"/>
      <c r="D177" s="31" t="s">
        <v>3473</v>
      </c>
      <c r="E177" s="31" t="s">
        <v>3474</v>
      </c>
      <c r="F177" s="32">
        <v>423.252255</v>
      </c>
      <c r="G177" s="32">
        <v>309.825776</v>
      </c>
      <c r="H177" s="32">
        <v>111.382479</v>
      </c>
      <c r="I177" s="32"/>
      <c r="J177" s="32"/>
      <c r="K177" s="32"/>
      <c r="L177" s="32"/>
      <c r="M177" s="32"/>
      <c r="N177" s="32"/>
      <c r="O177" s="32">
        <v>1.884</v>
      </c>
      <c r="P177" s="32"/>
      <c r="Q177" s="32"/>
      <c r="R177" s="32"/>
      <c r="S177" s="32"/>
      <c r="T177" s="32">
        <v>0.16</v>
      </c>
    </row>
    <row r="178" ht="24.9" customHeight="1" spans="1:20">
      <c r="A178" s="35" t="s">
        <v>69</v>
      </c>
      <c r="B178" s="30"/>
      <c r="C178" s="30"/>
      <c r="D178" s="33">
        <v>201</v>
      </c>
      <c r="E178" s="33" t="s">
        <v>70</v>
      </c>
      <c r="F178" s="34">
        <v>423.252255</v>
      </c>
      <c r="G178" s="34">
        <v>309.825776</v>
      </c>
      <c r="H178" s="34">
        <v>111.382479</v>
      </c>
      <c r="I178" s="34"/>
      <c r="J178" s="34"/>
      <c r="K178" s="34"/>
      <c r="L178" s="34"/>
      <c r="M178" s="34"/>
      <c r="N178" s="34"/>
      <c r="O178" s="34">
        <v>1.884</v>
      </c>
      <c r="P178" s="34"/>
      <c r="Q178" s="34"/>
      <c r="R178" s="34"/>
      <c r="S178" s="34"/>
      <c r="T178" s="34">
        <v>0.16</v>
      </c>
    </row>
    <row r="179" ht="24.9" customHeight="1" spans="1:20">
      <c r="A179" s="35" t="s">
        <v>69</v>
      </c>
      <c r="B179" s="35" t="s">
        <v>3475</v>
      </c>
      <c r="C179" s="30"/>
      <c r="D179" s="33">
        <v>20132</v>
      </c>
      <c r="E179" s="33" t="s">
        <v>369</v>
      </c>
      <c r="F179" s="34">
        <v>423.252255</v>
      </c>
      <c r="G179" s="34">
        <v>309.825776</v>
      </c>
      <c r="H179" s="34">
        <v>111.382479</v>
      </c>
      <c r="I179" s="34"/>
      <c r="J179" s="34"/>
      <c r="K179" s="34"/>
      <c r="L179" s="34"/>
      <c r="M179" s="34"/>
      <c r="N179" s="34"/>
      <c r="O179" s="34">
        <v>1.884</v>
      </c>
      <c r="P179" s="34"/>
      <c r="Q179" s="34"/>
      <c r="R179" s="34"/>
      <c r="S179" s="34"/>
      <c r="T179" s="34">
        <v>0.16</v>
      </c>
    </row>
    <row r="180" ht="24.9" customHeight="1" spans="1:20">
      <c r="A180" s="35" t="s">
        <v>69</v>
      </c>
      <c r="B180" s="35" t="s">
        <v>3475</v>
      </c>
      <c r="C180" s="35" t="s">
        <v>3343</v>
      </c>
      <c r="D180" s="33">
        <v>2013201</v>
      </c>
      <c r="E180" s="36" t="s">
        <v>74</v>
      </c>
      <c r="F180" s="34">
        <v>423.252255</v>
      </c>
      <c r="G180" s="34">
        <v>309.825776</v>
      </c>
      <c r="H180" s="34">
        <v>111.382479</v>
      </c>
      <c r="I180" s="34"/>
      <c r="J180" s="34"/>
      <c r="K180" s="34"/>
      <c r="L180" s="34"/>
      <c r="M180" s="34"/>
      <c r="N180" s="34"/>
      <c r="O180" s="34">
        <v>1.884</v>
      </c>
      <c r="P180" s="34"/>
      <c r="Q180" s="34"/>
      <c r="R180" s="34"/>
      <c r="S180" s="34"/>
      <c r="T180" s="34">
        <v>0.16</v>
      </c>
    </row>
    <row r="181" ht="24.9" customHeight="1" spans="1:20">
      <c r="A181" s="37"/>
      <c r="B181" s="37"/>
      <c r="C181" s="37"/>
      <c r="D181" s="29" t="s">
        <v>3476</v>
      </c>
      <c r="E181" s="29" t="s">
        <v>3477</v>
      </c>
      <c r="F181" s="28">
        <v>408.287234</v>
      </c>
      <c r="G181" s="28">
        <v>305.792586</v>
      </c>
      <c r="H181" s="28">
        <v>102.494648</v>
      </c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</row>
    <row r="182" ht="24.9" customHeight="1" spans="1:20">
      <c r="A182" s="30"/>
      <c r="B182" s="30"/>
      <c r="C182" s="30"/>
      <c r="D182" s="31" t="s">
        <v>3478</v>
      </c>
      <c r="E182" s="31" t="s">
        <v>3479</v>
      </c>
      <c r="F182" s="32">
        <v>408.287234</v>
      </c>
      <c r="G182" s="32">
        <v>305.792586</v>
      </c>
      <c r="H182" s="32">
        <v>102.494648</v>
      </c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</row>
    <row r="183" ht="24.9" customHeight="1" spans="1:20">
      <c r="A183" s="35" t="s">
        <v>69</v>
      </c>
      <c r="B183" s="30"/>
      <c r="C183" s="30"/>
      <c r="D183" s="33">
        <v>201</v>
      </c>
      <c r="E183" s="33" t="s">
        <v>70</v>
      </c>
      <c r="F183" s="34">
        <v>408.287234</v>
      </c>
      <c r="G183" s="34">
        <v>305.792586</v>
      </c>
      <c r="H183" s="34">
        <v>102.494648</v>
      </c>
      <c r="I183" s="34"/>
      <c r="J183" s="34"/>
      <c r="K183" s="34"/>
      <c r="L183" s="34"/>
      <c r="M183" s="34"/>
      <c r="N183" s="34"/>
      <c r="O183" s="32"/>
      <c r="P183" s="32"/>
      <c r="Q183" s="32"/>
      <c r="R183" s="32"/>
      <c r="S183" s="32"/>
      <c r="T183" s="32"/>
    </row>
    <row r="184" ht="24.9" customHeight="1" spans="1:20">
      <c r="A184" s="35" t="s">
        <v>69</v>
      </c>
      <c r="B184" s="35" t="s">
        <v>3462</v>
      </c>
      <c r="C184" s="30"/>
      <c r="D184" s="33">
        <v>20131</v>
      </c>
      <c r="E184" s="33" t="s">
        <v>359</v>
      </c>
      <c r="F184" s="34">
        <v>408.287234</v>
      </c>
      <c r="G184" s="34">
        <v>305.792586</v>
      </c>
      <c r="H184" s="34">
        <v>102.494648</v>
      </c>
      <c r="I184" s="34"/>
      <c r="J184" s="34"/>
      <c r="K184" s="34"/>
      <c r="L184" s="34"/>
      <c r="M184" s="34"/>
      <c r="N184" s="34"/>
      <c r="O184" s="32"/>
      <c r="P184" s="32"/>
      <c r="Q184" s="32"/>
      <c r="R184" s="32"/>
      <c r="S184" s="32"/>
      <c r="T184" s="32"/>
    </row>
    <row r="185" ht="24.9" customHeight="1" spans="1:20">
      <c r="A185" s="35" t="s">
        <v>69</v>
      </c>
      <c r="B185" s="35" t="s">
        <v>3462</v>
      </c>
      <c r="C185" s="35" t="s">
        <v>3343</v>
      </c>
      <c r="D185" s="33">
        <v>2013101</v>
      </c>
      <c r="E185" s="36" t="s">
        <v>74</v>
      </c>
      <c r="F185" s="34">
        <v>408.287234</v>
      </c>
      <c r="G185" s="34">
        <v>305.792586</v>
      </c>
      <c r="H185" s="34">
        <v>102.494648</v>
      </c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</row>
    <row r="186" ht="24.9" customHeight="1" spans="1:20">
      <c r="A186" s="37"/>
      <c r="B186" s="37"/>
      <c r="C186" s="37"/>
      <c r="D186" s="29" t="s">
        <v>3480</v>
      </c>
      <c r="E186" s="29" t="s">
        <v>3481</v>
      </c>
      <c r="F186" s="28">
        <v>333.5</v>
      </c>
      <c r="G186" s="28">
        <v>243.9159</v>
      </c>
      <c r="H186" s="28">
        <v>88.6441</v>
      </c>
      <c r="I186" s="28"/>
      <c r="J186" s="28"/>
      <c r="K186" s="28"/>
      <c r="L186" s="28"/>
      <c r="M186" s="28"/>
      <c r="N186" s="28"/>
      <c r="O186" s="28">
        <v>0.1</v>
      </c>
      <c r="P186" s="28"/>
      <c r="Q186" s="28"/>
      <c r="R186" s="28"/>
      <c r="S186" s="28"/>
      <c r="T186" s="28">
        <v>0.84</v>
      </c>
    </row>
    <row r="187" ht="24.9" customHeight="1" spans="1:20">
      <c r="A187" s="30"/>
      <c r="B187" s="30"/>
      <c r="C187" s="30"/>
      <c r="D187" s="31" t="s">
        <v>3482</v>
      </c>
      <c r="E187" s="31" t="s">
        <v>3483</v>
      </c>
      <c r="F187" s="32">
        <v>333.5</v>
      </c>
      <c r="G187" s="32">
        <v>243.9159</v>
      </c>
      <c r="H187" s="32">
        <v>88.6441</v>
      </c>
      <c r="I187" s="32"/>
      <c r="J187" s="32"/>
      <c r="K187" s="32"/>
      <c r="L187" s="32"/>
      <c r="M187" s="32"/>
      <c r="N187" s="32"/>
      <c r="O187" s="32">
        <v>0.1</v>
      </c>
      <c r="P187" s="32"/>
      <c r="Q187" s="32"/>
      <c r="R187" s="32"/>
      <c r="S187" s="32"/>
      <c r="T187" s="32">
        <v>0.84</v>
      </c>
    </row>
    <row r="188" ht="24.9" customHeight="1" spans="1:20">
      <c r="A188" s="35" t="s">
        <v>69</v>
      </c>
      <c r="B188" s="30"/>
      <c r="C188" s="30"/>
      <c r="D188" s="33">
        <v>201</v>
      </c>
      <c r="E188" s="33" t="s">
        <v>70</v>
      </c>
      <c r="F188" s="34">
        <v>333.5</v>
      </c>
      <c r="G188" s="34">
        <v>243.9159</v>
      </c>
      <c r="H188" s="34">
        <v>88.6441</v>
      </c>
      <c r="I188" s="34"/>
      <c r="J188" s="34"/>
      <c r="K188" s="34"/>
      <c r="L188" s="34"/>
      <c r="M188" s="34"/>
      <c r="N188" s="34"/>
      <c r="O188" s="34">
        <v>0.1</v>
      </c>
      <c r="P188" s="34"/>
      <c r="Q188" s="34"/>
      <c r="R188" s="34"/>
      <c r="S188" s="34"/>
      <c r="T188" s="34">
        <v>0.84</v>
      </c>
    </row>
    <row r="189" ht="24.9" customHeight="1" spans="1:20">
      <c r="A189" s="35" t="s">
        <v>69</v>
      </c>
      <c r="B189" s="35" t="s">
        <v>3484</v>
      </c>
      <c r="C189" s="30"/>
      <c r="D189" s="33">
        <v>20133</v>
      </c>
      <c r="E189" s="33" t="s">
        <v>379</v>
      </c>
      <c r="F189" s="34">
        <v>333.5</v>
      </c>
      <c r="G189" s="34">
        <v>243.9159</v>
      </c>
      <c r="H189" s="34">
        <v>88.6441</v>
      </c>
      <c r="I189" s="34"/>
      <c r="J189" s="34"/>
      <c r="K189" s="34"/>
      <c r="L189" s="34"/>
      <c r="M189" s="34"/>
      <c r="N189" s="34"/>
      <c r="O189" s="34">
        <v>0.1</v>
      </c>
      <c r="P189" s="34"/>
      <c r="Q189" s="34"/>
      <c r="R189" s="34"/>
      <c r="S189" s="34"/>
      <c r="T189" s="34">
        <v>0.84</v>
      </c>
    </row>
    <row r="190" ht="24.9" customHeight="1" spans="1:20">
      <c r="A190" s="35" t="s">
        <v>69</v>
      </c>
      <c r="B190" s="35" t="s">
        <v>3484</v>
      </c>
      <c r="C190" s="35" t="s">
        <v>3343</v>
      </c>
      <c r="D190" s="33">
        <v>2013301</v>
      </c>
      <c r="E190" s="36" t="s">
        <v>74</v>
      </c>
      <c r="F190" s="34">
        <v>333.5</v>
      </c>
      <c r="G190" s="34">
        <v>243.9159</v>
      </c>
      <c r="H190" s="34">
        <v>88.6441</v>
      </c>
      <c r="I190" s="34"/>
      <c r="J190" s="34"/>
      <c r="K190" s="34"/>
      <c r="L190" s="34"/>
      <c r="M190" s="34"/>
      <c r="N190" s="34"/>
      <c r="O190" s="34">
        <v>0.1</v>
      </c>
      <c r="P190" s="34"/>
      <c r="Q190" s="34"/>
      <c r="R190" s="34"/>
      <c r="S190" s="34"/>
      <c r="T190" s="34">
        <v>0.84</v>
      </c>
    </row>
    <row r="191" ht="24.9" customHeight="1" spans="1:20">
      <c r="A191" s="37"/>
      <c r="B191" s="37"/>
      <c r="C191" s="37"/>
      <c r="D191" s="29" t="s">
        <v>3485</v>
      </c>
      <c r="E191" s="29" t="s">
        <v>3486</v>
      </c>
      <c r="F191" s="28">
        <v>314.464633</v>
      </c>
      <c r="G191" s="28">
        <v>231.915485</v>
      </c>
      <c r="H191" s="28">
        <v>80.171148</v>
      </c>
      <c r="I191" s="28"/>
      <c r="J191" s="28"/>
      <c r="K191" s="28"/>
      <c r="L191" s="28"/>
      <c r="M191" s="28"/>
      <c r="N191" s="28"/>
      <c r="O191" s="28">
        <v>1.608</v>
      </c>
      <c r="P191" s="28"/>
      <c r="Q191" s="28"/>
      <c r="R191" s="28"/>
      <c r="S191" s="28"/>
      <c r="T191" s="28">
        <v>0.77</v>
      </c>
    </row>
    <row r="192" ht="24.9" customHeight="1" spans="1:20">
      <c r="A192" s="30"/>
      <c r="B192" s="30"/>
      <c r="C192" s="30"/>
      <c r="D192" s="31" t="s">
        <v>3487</v>
      </c>
      <c r="E192" s="31" t="s">
        <v>3488</v>
      </c>
      <c r="F192" s="32">
        <v>314.464633</v>
      </c>
      <c r="G192" s="32">
        <v>231.915485</v>
      </c>
      <c r="H192" s="32">
        <v>80.171148</v>
      </c>
      <c r="I192" s="32"/>
      <c r="J192" s="32"/>
      <c r="K192" s="32"/>
      <c r="L192" s="32"/>
      <c r="M192" s="32"/>
      <c r="N192" s="32"/>
      <c r="O192" s="32">
        <v>1.608</v>
      </c>
      <c r="P192" s="32"/>
      <c r="Q192" s="32"/>
      <c r="R192" s="32"/>
      <c r="S192" s="32"/>
      <c r="T192" s="32">
        <v>0.77</v>
      </c>
    </row>
    <row r="193" ht="24.9" customHeight="1" spans="1:20">
      <c r="A193" s="35" t="s">
        <v>69</v>
      </c>
      <c r="B193" s="30"/>
      <c r="C193" s="30"/>
      <c r="D193" s="33">
        <v>201</v>
      </c>
      <c r="E193" s="33" t="s">
        <v>70</v>
      </c>
      <c r="F193" s="34">
        <v>314.464633</v>
      </c>
      <c r="G193" s="34">
        <v>231.915485</v>
      </c>
      <c r="H193" s="34">
        <v>80.171148</v>
      </c>
      <c r="I193" s="34"/>
      <c r="J193" s="34"/>
      <c r="K193" s="34"/>
      <c r="L193" s="34"/>
      <c r="M193" s="34"/>
      <c r="N193" s="34"/>
      <c r="O193" s="34">
        <v>1.608</v>
      </c>
      <c r="P193" s="34"/>
      <c r="Q193" s="34"/>
      <c r="R193" s="34"/>
      <c r="S193" s="34"/>
      <c r="T193" s="34">
        <v>0.77</v>
      </c>
    </row>
    <row r="194" ht="24.9" customHeight="1" spans="1:20">
      <c r="A194" s="35" t="s">
        <v>69</v>
      </c>
      <c r="B194" s="35">
        <v>34</v>
      </c>
      <c r="C194" s="30"/>
      <c r="D194" s="33">
        <v>20134</v>
      </c>
      <c r="E194" s="33" t="s">
        <v>387</v>
      </c>
      <c r="F194" s="34">
        <v>314.464633</v>
      </c>
      <c r="G194" s="34">
        <v>231.915485</v>
      </c>
      <c r="H194" s="34">
        <v>80.171148</v>
      </c>
      <c r="I194" s="34"/>
      <c r="J194" s="34"/>
      <c r="K194" s="34"/>
      <c r="L194" s="34"/>
      <c r="M194" s="34"/>
      <c r="N194" s="34"/>
      <c r="O194" s="34">
        <v>1.608</v>
      </c>
      <c r="P194" s="34"/>
      <c r="Q194" s="34"/>
      <c r="R194" s="34"/>
      <c r="S194" s="34"/>
      <c r="T194" s="34">
        <v>0.77</v>
      </c>
    </row>
    <row r="195" ht="24.9" customHeight="1" spans="1:20">
      <c r="A195" s="35" t="s">
        <v>69</v>
      </c>
      <c r="B195" s="35" t="s">
        <v>3489</v>
      </c>
      <c r="C195" s="35" t="s">
        <v>3343</v>
      </c>
      <c r="D195" s="33">
        <v>2013401</v>
      </c>
      <c r="E195" s="36" t="s">
        <v>74</v>
      </c>
      <c r="F195" s="34">
        <v>314.464633</v>
      </c>
      <c r="G195" s="34">
        <v>231.915485</v>
      </c>
      <c r="H195" s="34">
        <v>80.171148</v>
      </c>
      <c r="I195" s="34"/>
      <c r="J195" s="34"/>
      <c r="K195" s="34"/>
      <c r="L195" s="34"/>
      <c r="M195" s="34"/>
      <c r="N195" s="34"/>
      <c r="O195" s="34">
        <v>1.608</v>
      </c>
      <c r="P195" s="34"/>
      <c r="Q195" s="34"/>
      <c r="R195" s="34"/>
      <c r="S195" s="34"/>
      <c r="T195" s="34">
        <v>0.77</v>
      </c>
    </row>
    <row r="196" ht="24.9" customHeight="1" spans="1:20">
      <c r="A196" s="37"/>
      <c r="B196" s="37"/>
      <c r="C196" s="37"/>
      <c r="D196" s="29" t="s">
        <v>3490</v>
      </c>
      <c r="E196" s="29" t="s">
        <v>3491</v>
      </c>
      <c r="F196" s="28">
        <v>171</v>
      </c>
      <c r="G196" s="28">
        <v>125.5942</v>
      </c>
      <c r="H196" s="28">
        <v>43.6098</v>
      </c>
      <c r="I196" s="28"/>
      <c r="J196" s="28"/>
      <c r="K196" s="28"/>
      <c r="L196" s="28"/>
      <c r="M196" s="28"/>
      <c r="N196" s="28"/>
      <c r="O196" s="28">
        <v>0.956</v>
      </c>
      <c r="P196" s="28"/>
      <c r="Q196" s="28"/>
      <c r="R196" s="28"/>
      <c r="S196" s="28"/>
      <c r="T196" s="28">
        <v>0.84</v>
      </c>
    </row>
    <row r="197" ht="24.9" customHeight="1" spans="1:20">
      <c r="A197" s="30"/>
      <c r="B197" s="30"/>
      <c r="C197" s="30"/>
      <c r="D197" s="31" t="s">
        <v>3492</v>
      </c>
      <c r="E197" s="31" t="s">
        <v>3493</v>
      </c>
      <c r="F197" s="32">
        <v>171</v>
      </c>
      <c r="G197" s="32">
        <v>125.5942</v>
      </c>
      <c r="H197" s="32">
        <v>43.6098</v>
      </c>
      <c r="I197" s="32"/>
      <c r="J197" s="32"/>
      <c r="K197" s="32"/>
      <c r="L197" s="32"/>
      <c r="M197" s="32"/>
      <c r="N197" s="32"/>
      <c r="O197" s="32">
        <v>0.956</v>
      </c>
      <c r="P197" s="32"/>
      <c r="Q197" s="32"/>
      <c r="R197" s="32"/>
      <c r="S197" s="32"/>
      <c r="T197" s="32">
        <v>0.84</v>
      </c>
    </row>
    <row r="198" ht="24.9" customHeight="1" spans="1:20">
      <c r="A198" s="35" t="s">
        <v>69</v>
      </c>
      <c r="B198" s="30"/>
      <c r="C198" s="30"/>
      <c r="D198" s="33">
        <v>201</v>
      </c>
      <c r="E198" s="33" t="s">
        <v>70</v>
      </c>
      <c r="F198" s="34">
        <v>171</v>
      </c>
      <c r="G198" s="34">
        <v>125.5942</v>
      </c>
      <c r="H198" s="34">
        <v>43.6098</v>
      </c>
      <c r="I198" s="34"/>
      <c r="J198" s="34"/>
      <c r="K198" s="34"/>
      <c r="L198" s="34"/>
      <c r="M198" s="34"/>
      <c r="N198" s="34"/>
      <c r="O198" s="34">
        <v>0.956</v>
      </c>
      <c r="P198" s="34"/>
      <c r="Q198" s="34"/>
      <c r="R198" s="34"/>
      <c r="S198" s="34"/>
      <c r="T198" s="34">
        <v>0.84</v>
      </c>
    </row>
    <row r="199" ht="24.9" customHeight="1" spans="1:20">
      <c r="A199" s="35" t="s">
        <v>69</v>
      </c>
      <c r="B199" s="35" t="s">
        <v>3462</v>
      </c>
      <c r="C199" s="30"/>
      <c r="D199" s="33">
        <v>20131</v>
      </c>
      <c r="E199" s="33" t="s">
        <v>359</v>
      </c>
      <c r="F199" s="34">
        <v>171</v>
      </c>
      <c r="G199" s="34">
        <v>125.5942</v>
      </c>
      <c r="H199" s="34">
        <v>43.6098</v>
      </c>
      <c r="I199" s="34"/>
      <c r="J199" s="34"/>
      <c r="K199" s="34"/>
      <c r="L199" s="34"/>
      <c r="M199" s="34"/>
      <c r="N199" s="34"/>
      <c r="O199" s="34">
        <v>0.956</v>
      </c>
      <c r="P199" s="34"/>
      <c r="Q199" s="34"/>
      <c r="R199" s="34"/>
      <c r="S199" s="34"/>
      <c r="T199" s="34">
        <v>0.84</v>
      </c>
    </row>
    <row r="200" ht="24.9" customHeight="1" spans="1:20">
      <c r="A200" s="35" t="s">
        <v>69</v>
      </c>
      <c r="B200" s="35" t="s">
        <v>3462</v>
      </c>
      <c r="C200" s="35" t="s">
        <v>3343</v>
      </c>
      <c r="D200" s="33">
        <v>2013101</v>
      </c>
      <c r="E200" s="36" t="s">
        <v>74</v>
      </c>
      <c r="F200" s="34">
        <v>171</v>
      </c>
      <c r="G200" s="34">
        <v>125.5942</v>
      </c>
      <c r="H200" s="34">
        <v>43.6098</v>
      </c>
      <c r="I200" s="34"/>
      <c r="J200" s="34"/>
      <c r="K200" s="34"/>
      <c r="L200" s="34"/>
      <c r="M200" s="34"/>
      <c r="N200" s="34"/>
      <c r="O200" s="34">
        <v>0.956</v>
      </c>
      <c r="P200" s="34"/>
      <c r="Q200" s="34"/>
      <c r="R200" s="34"/>
      <c r="S200" s="34"/>
      <c r="T200" s="34">
        <v>0.84</v>
      </c>
    </row>
    <row r="201" ht="24.9" customHeight="1" spans="1:20">
      <c r="A201" s="37"/>
      <c r="B201" s="37"/>
      <c r="C201" s="37"/>
      <c r="D201" s="29" t="s">
        <v>3494</v>
      </c>
      <c r="E201" s="29" t="s">
        <v>3495</v>
      </c>
      <c r="F201" s="28">
        <v>313.505224</v>
      </c>
      <c r="G201" s="28"/>
      <c r="H201" s="28"/>
      <c r="I201" s="28"/>
      <c r="J201" s="28"/>
      <c r="K201" s="28">
        <v>172.535224</v>
      </c>
      <c r="L201" s="28"/>
      <c r="M201" s="28"/>
      <c r="N201" s="28"/>
      <c r="O201" s="28">
        <v>0.3</v>
      </c>
      <c r="P201" s="28"/>
      <c r="Q201" s="28"/>
      <c r="R201" s="28"/>
      <c r="S201" s="28"/>
      <c r="T201" s="28">
        <v>140.67</v>
      </c>
    </row>
    <row r="202" ht="24.9" customHeight="1" spans="1:20">
      <c r="A202" s="30"/>
      <c r="B202" s="30"/>
      <c r="C202" s="30"/>
      <c r="D202" s="31" t="s">
        <v>3496</v>
      </c>
      <c r="E202" s="31" t="s">
        <v>3497</v>
      </c>
      <c r="F202" s="32">
        <v>313.505224</v>
      </c>
      <c r="G202" s="32"/>
      <c r="H202" s="32"/>
      <c r="I202" s="32"/>
      <c r="J202" s="32"/>
      <c r="K202" s="32">
        <v>172.535224</v>
      </c>
      <c r="L202" s="32"/>
      <c r="M202" s="32"/>
      <c r="N202" s="32"/>
      <c r="O202" s="32">
        <v>0.3</v>
      </c>
      <c r="P202" s="32"/>
      <c r="Q202" s="32"/>
      <c r="R202" s="32"/>
      <c r="S202" s="32"/>
      <c r="T202" s="32">
        <v>140.67</v>
      </c>
    </row>
    <row r="203" ht="24.9" customHeight="1" spans="1:20">
      <c r="A203" s="35" t="s">
        <v>69</v>
      </c>
      <c r="B203" s="30"/>
      <c r="C203" s="30"/>
      <c r="D203" s="33">
        <v>201</v>
      </c>
      <c r="E203" s="33" t="s">
        <v>70</v>
      </c>
      <c r="F203" s="34">
        <v>313.505224</v>
      </c>
      <c r="G203" s="34"/>
      <c r="H203" s="34"/>
      <c r="I203" s="34"/>
      <c r="J203" s="34"/>
      <c r="K203" s="34">
        <v>172.535224</v>
      </c>
      <c r="L203" s="34"/>
      <c r="M203" s="34"/>
      <c r="N203" s="34"/>
      <c r="O203" s="34">
        <v>0.3</v>
      </c>
      <c r="P203" s="34"/>
      <c r="Q203" s="34"/>
      <c r="R203" s="34"/>
      <c r="S203" s="34"/>
      <c r="T203" s="34">
        <v>140.67</v>
      </c>
    </row>
    <row r="204" ht="24.9" customHeight="1" spans="1:20">
      <c r="A204" s="35" t="s">
        <v>69</v>
      </c>
      <c r="B204" s="35" t="s">
        <v>3462</v>
      </c>
      <c r="C204" s="30"/>
      <c r="D204" s="33">
        <v>20131</v>
      </c>
      <c r="E204" s="33" t="s">
        <v>359</v>
      </c>
      <c r="F204" s="34">
        <v>313.505224</v>
      </c>
      <c r="G204" s="34"/>
      <c r="H204" s="34"/>
      <c r="I204" s="34"/>
      <c r="J204" s="34"/>
      <c r="K204" s="34">
        <v>172.535224</v>
      </c>
      <c r="L204" s="34"/>
      <c r="M204" s="34"/>
      <c r="N204" s="34"/>
      <c r="O204" s="34">
        <v>0.3</v>
      </c>
      <c r="P204" s="34"/>
      <c r="Q204" s="34"/>
      <c r="R204" s="34"/>
      <c r="S204" s="34"/>
      <c r="T204" s="34">
        <v>140.67</v>
      </c>
    </row>
    <row r="205" ht="24.9" customHeight="1" spans="1:20">
      <c r="A205" s="35" t="s">
        <v>69</v>
      </c>
      <c r="B205" s="35" t="s">
        <v>3462</v>
      </c>
      <c r="C205" s="35" t="s">
        <v>3343</v>
      </c>
      <c r="D205" s="33">
        <v>2013101</v>
      </c>
      <c r="E205" s="36" t="s">
        <v>74</v>
      </c>
      <c r="F205" s="34">
        <v>313.505224</v>
      </c>
      <c r="G205" s="34"/>
      <c r="H205" s="34"/>
      <c r="I205" s="34"/>
      <c r="J205" s="34"/>
      <c r="K205" s="34">
        <v>172.535224</v>
      </c>
      <c r="L205" s="34"/>
      <c r="M205" s="34"/>
      <c r="N205" s="34"/>
      <c r="O205" s="34">
        <v>0.3</v>
      </c>
      <c r="P205" s="34"/>
      <c r="Q205" s="34"/>
      <c r="R205" s="34"/>
      <c r="S205" s="34"/>
      <c r="T205" s="34">
        <v>140.67</v>
      </c>
    </row>
    <row r="206" ht="24.9" customHeight="1" spans="1:20">
      <c r="A206" s="37"/>
      <c r="B206" s="37"/>
      <c r="C206" s="37"/>
      <c r="D206" s="29" t="s">
        <v>3498</v>
      </c>
      <c r="E206" s="29" t="s">
        <v>3499</v>
      </c>
      <c r="F206" s="28">
        <v>90.996173</v>
      </c>
      <c r="G206" s="28">
        <v>65.911313</v>
      </c>
      <c r="H206" s="28">
        <v>24.88486</v>
      </c>
      <c r="I206" s="28"/>
      <c r="J206" s="28"/>
      <c r="K206" s="28"/>
      <c r="L206" s="28"/>
      <c r="M206" s="28"/>
      <c r="N206" s="28"/>
      <c r="O206" s="28">
        <v>0.2</v>
      </c>
      <c r="P206" s="28"/>
      <c r="Q206" s="28"/>
      <c r="R206" s="28"/>
      <c r="S206" s="28"/>
      <c r="T206" s="28"/>
    </row>
    <row r="207" ht="24.9" customHeight="1" spans="1:20">
      <c r="A207" s="30"/>
      <c r="B207" s="30"/>
      <c r="C207" s="30"/>
      <c r="D207" s="31" t="s">
        <v>3500</v>
      </c>
      <c r="E207" s="31" t="s">
        <v>3501</v>
      </c>
      <c r="F207" s="32">
        <v>90.996173</v>
      </c>
      <c r="G207" s="32">
        <v>65.911313</v>
      </c>
      <c r="H207" s="32">
        <v>24.88486</v>
      </c>
      <c r="I207" s="32"/>
      <c r="J207" s="32"/>
      <c r="K207" s="32"/>
      <c r="L207" s="32"/>
      <c r="M207" s="32"/>
      <c r="N207" s="32"/>
      <c r="O207" s="32">
        <v>0.2</v>
      </c>
      <c r="P207" s="32"/>
      <c r="Q207" s="32"/>
      <c r="R207" s="32"/>
      <c r="S207" s="32"/>
      <c r="T207" s="32"/>
    </row>
    <row r="208" ht="24.9" customHeight="1" spans="1:20">
      <c r="A208" s="33">
        <v>201</v>
      </c>
      <c r="B208" s="30"/>
      <c r="C208" s="30"/>
      <c r="D208" s="33">
        <v>201</v>
      </c>
      <c r="E208" s="33" t="s">
        <v>70</v>
      </c>
      <c r="F208" s="34">
        <v>90.996173</v>
      </c>
      <c r="G208" s="34">
        <v>65.911313</v>
      </c>
      <c r="H208" s="34">
        <v>24.88486</v>
      </c>
      <c r="I208" s="34"/>
      <c r="J208" s="34"/>
      <c r="K208" s="34"/>
      <c r="L208" s="34"/>
      <c r="M208" s="34"/>
      <c r="N208" s="34"/>
      <c r="O208" s="34">
        <v>0.2</v>
      </c>
      <c r="P208" s="34"/>
      <c r="Q208" s="34"/>
      <c r="R208" s="32"/>
      <c r="S208" s="32"/>
      <c r="T208" s="32"/>
    </row>
    <row r="209" ht="24.9" customHeight="1" spans="1:20">
      <c r="A209" s="33">
        <v>201</v>
      </c>
      <c r="B209" s="35">
        <v>28</v>
      </c>
      <c r="C209" s="30"/>
      <c r="D209" s="33">
        <v>20128</v>
      </c>
      <c r="E209" s="33" t="s">
        <v>340</v>
      </c>
      <c r="F209" s="34">
        <v>90.996173</v>
      </c>
      <c r="G209" s="34">
        <v>65.911313</v>
      </c>
      <c r="H209" s="34">
        <v>24.88486</v>
      </c>
      <c r="I209" s="34"/>
      <c r="J209" s="34"/>
      <c r="K209" s="34"/>
      <c r="L209" s="34"/>
      <c r="M209" s="34"/>
      <c r="N209" s="34"/>
      <c r="O209" s="34">
        <v>0.2</v>
      </c>
      <c r="P209" s="34"/>
      <c r="Q209" s="34"/>
      <c r="R209" s="32"/>
      <c r="S209" s="32"/>
      <c r="T209" s="32"/>
    </row>
    <row r="210" ht="24.9" customHeight="1" spans="1:20">
      <c r="A210" s="33">
        <v>201</v>
      </c>
      <c r="B210" s="35" t="s">
        <v>3502</v>
      </c>
      <c r="C210" s="35" t="s">
        <v>3343</v>
      </c>
      <c r="D210" s="33">
        <v>2012801</v>
      </c>
      <c r="E210" s="36" t="s">
        <v>74</v>
      </c>
      <c r="F210" s="34">
        <v>90.996173</v>
      </c>
      <c r="G210" s="34">
        <v>65.911313</v>
      </c>
      <c r="H210" s="34">
        <v>24.88486</v>
      </c>
      <c r="I210" s="34"/>
      <c r="J210" s="34"/>
      <c r="K210" s="34"/>
      <c r="L210" s="34"/>
      <c r="M210" s="34"/>
      <c r="N210" s="34"/>
      <c r="O210" s="34">
        <v>0.2</v>
      </c>
      <c r="P210" s="34"/>
      <c r="Q210" s="34"/>
      <c r="R210" s="34"/>
      <c r="S210" s="34"/>
      <c r="T210" s="34"/>
    </row>
    <row r="211" ht="24.9" customHeight="1" spans="1:20">
      <c r="A211" s="37"/>
      <c r="B211" s="37"/>
      <c r="C211" s="37"/>
      <c r="D211" s="29" t="s">
        <v>3503</v>
      </c>
      <c r="E211" s="29" t="s">
        <v>3504</v>
      </c>
      <c r="F211" s="28">
        <v>215.874154</v>
      </c>
      <c r="G211" s="28">
        <v>157.907054</v>
      </c>
      <c r="H211" s="28">
        <v>39.2</v>
      </c>
      <c r="I211" s="28"/>
      <c r="J211" s="28"/>
      <c r="K211" s="28"/>
      <c r="L211" s="28"/>
      <c r="M211" s="28"/>
      <c r="N211" s="28"/>
      <c r="O211" s="28">
        <v>1.798</v>
      </c>
      <c r="P211" s="28"/>
      <c r="Q211" s="28"/>
      <c r="R211" s="28"/>
      <c r="S211" s="28"/>
      <c r="T211" s="28">
        <v>16.9691</v>
      </c>
    </row>
    <row r="212" ht="24.9" customHeight="1" spans="1:20">
      <c r="A212" s="30"/>
      <c r="B212" s="30"/>
      <c r="C212" s="30"/>
      <c r="D212" s="31" t="s">
        <v>3505</v>
      </c>
      <c r="E212" s="31" t="s">
        <v>3506</v>
      </c>
      <c r="F212" s="32">
        <v>215.874154</v>
      </c>
      <c r="G212" s="32">
        <v>157.907054</v>
      </c>
      <c r="H212" s="32">
        <v>39.2</v>
      </c>
      <c r="I212" s="32"/>
      <c r="J212" s="32"/>
      <c r="K212" s="32"/>
      <c r="L212" s="32"/>
      <c r="M212" s="32"/>
      <c r="N212" s="32"/>
      <c r="O212" s="32">
        <v>1.798</v>
      </c>
      <c r="P212" s="32"/>
      <c r="Q212" s="32"/>
      <c r="R212" s="32"/>
      <c r="S212" s="32"/>
      <c r="T212" s="32">
        <v>16.9691</v>
      </c>
    </row>
    <row r="213" ht="24.9" customHeight="1" spans="1:20">
      <c r="A213" s="33">
        <v>201</v>
      </c>
      <c r="B213" s="30"/>
      <c r="C213" s="30"/>
      <c r="D213" s="33">
        <v>201</v>
      </c>
      <c r="E213" s="33" t="s">
        <v>70</v>
      </c>
      <c r="F213" s="34">
        <v>215.874154</v>
      </c>
      <c r="G213" s="34">
        <v>157.907054</v>
      </c>
      <c r="H213" s="34">
        <v>39.2</v>
      </c>
      <c r="I213" s="34"/>
      <c r="J213" s="34"/>
      <c r="K213" s="34"/>
      <c r="L213" s="34"/>
      <c r="M213" s="34"/>
      <c r="N213" s="34"/>
      <c r="O213" s="34">
        <v>1.798</v>
      </c>
      <c r="P213" s="34"/>
      <c r="Q213" s="34"/>
      <c r="R213" s="34"/>
      <c r="S213" s="34"/>
      <c r="T213" s="34">
        <v>16.9691</v>
      </c>
    </row>
    <row r="214" ht="24.9" customHeight="1" spans="1:20">
      <c r="A214" s="33">
        <v>201</v>
      </c>
      <c r="B214" s="35">
        <v>29</v>
      </c>
      <c r="C214" s="30"/>
      <c r="D214" s="33">
        <v>20129</v>
      </c>
      <c r="E214" s="33" t="s">
        <v>350</v>
      </c>
      <c r="F214" s="34">
        <v>215.874154</v>
      </c>
      <c r="G214" s="34">
        <v>157.907054</v>
      </c>
      <c r="H214" s="34">
        <v>39.2</v>
      </c>
      <c r="I214" s="34"/>
      <c r="J214" s="34"/>
      <c r="K214" s="34"/>
      <c r="L214" s="34"/>
      <c r="M214" s="34"/>
      <c r="N214" s="34"/>
      <c r="O214" s="34">
        <v>1.798</v>
      </c>
      <c r="P214" s="34"/>
      <c r="Q214" s="34"/>
      <c r="R214" s="34"/>
      <c r="S214" s="34"/>
      <c r="T214" s="34">
        <v>16.9691</v>
      </c>
    </row>
    <row r="215" ht="24.9" customHeight="1" spans="1:20">
      <c r="A215" s="35" t="s">
        <v>69</v>
      </c>
      <c r="B215" s="35" t="s">
        <v>3507</v>
      </c>
      <c r="C215" s="35" t="s">
        <v>3343</v>
      </c>
      <c r="D215" s="33">
        <v>2012901</v>
      </c>
      <c r="E215" s="36" t="s">
        <v>74</v>
      </c>
      <c r="F215" s="34">
        <v>215.874154</v>
      </c>
      <c r="G215" s="34">
        <v>157.907054</v>
      </c>
      <c r="H215" s="34">
        <v>39.2</v>
      </c>
      <c r="I215" s="34"/>
      <c r="J215" s="34"/>
      <c r="K215" s="34"/>
      <c r="L215" s="34"/>
      <c r="M215" s="34"/>
      <c r="N215" s="34"/>
      <c r="O215" s="34">
        <v>1.798</v>
      </c>
      <c r="P215" s="34"/>
      <c r="Q215" s="34"/>
      <c r="R215" s="34"/>
      <c r="S215" s="34"/>
      <c r="T215" s="34">
        <v>16.9691</v>
      </c>
    </row>
    <row r="216" ht="24.9" customHeight="1" spans="1:20">
      <c r="A216" s="37"/>
      <c r="B216" s="37"/>
      <c r="C216" s="37"/>
      <c r="D216" s="29" t="s">
        <v>3508</v>
      </c>
      <c r="E216" s="29" t="s">
        <v>3509</v>
      </c>
      <c r="F216" s="28">
        <v>49</v>
      </c>
      <c r="G216" s="28">
        <v>35.8055</v>
      </c>
      <c r="H216" s="28">
        <v>10.4945</v>
      </c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>
        <v>2.7</v>
      </c>
    </row>
    <row r="217" ht="24.9" customHeight="1" spans="1:20">
      <c r="A217" s="30"/>
      <c r="B217" s="30"/>
      <c r="C217" s="30"/>
      <c r="D217" s="31" t="s">
        <v>3510</v>
      </c>
      <c r="E217" s="31" t="s">
        <v>3511</v>
      </c>
      <c r="F217" s="32">
        <v>49</v>
      </c>
      <c r="G217" s="32">
        <v>35.8055</v>
      </c>
      <c r="H217" s="32">
        <v>10.4945</v>
      </c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>
        <v>2.7</v>
      </c>
    </row>
    <row r="218" ht="24.9" customHeight="1" spans="1:20">
      <c r="A218" s="33">
        <v>201</v>
      </c>
      <c r="B218" s="30"/>
      <c r="C218" s="30"/>
      <c r="D218" s="33">
        <v>201</v>
      </c>
      <c r="E218" s="33" t="s">
        <v>70</v>
      </c>
      <c r="F218" s="34">
        <v>49</v>
      </c>
      <c r="G218" s="34">
        <v>35.8055</v>
      </c>
      <c r="H218" s="34">
        <v>10.4945</v>
      </c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>
        <v>2.7</v>
      </c>
    </row>
    <row r="219" ht="24.9" customHeight="1" spans="1:20">
      <c r="A219" s="33">
        <v>201</v>
      </c>
      <c r="B219" s="35">
        <v>29</v>
      </c>
      <c r="C219" s="30"/>
      <c r="D219" s="33">
        <v>20129</v>
      </c>
      <c r="E219" s="33" t="s">
        <v>350</v>
      </c>
      <c r="F219" s="34">
        <v>49</v>
      </c>
      <c r="G219" s="34">
        <v>35.8055</v>
      </c>
      <c r="H219" s="34">
        <v>10.4945</v>
      </c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>
        <v>2.7</v>
      </c>
    </row>
    <row r="220" ht="24.9" customHeight="1" spans="1:20">
      <c r="A220" s="35" t="s">
        <v>69</v>
      </c>
      <c r="B220" s="35" t="s">
        <v>3507</v>
      </c>
      <c r="C220" s="35" t="s">
        <v>3343</v>
      </c>
      <c r="D220" s="33">
        <v>2012901</v>
      </c>
      <c r="E220" s="36" t="s">
        <v>74</v>
      </c>
      <c r="F220" s="34">
        <v>49</v>
      </c>
      <c r="G220" s="34">
        <v>35.8055</v>
      </c>
      <c r="H220" s="34">
        <v>10.4945</v>
      </c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>
        <v>2.7</v>
      </c>
    </row>
    <row r="221" ht="24.9" customHeight="1" spans="1:20">
      <c r="A221" s="37"/>
      <c r="B221" s="37"/>
      <c r="C221" s="37"/>
      <c r="D221" s="29" t="s">
        <v>3512</v>
      </c>
      <c r="E221" s="29" t="s">
        <v>3513</v>
      </c>
      <c r="F221" s="28">
        <v>44.5</v>
      </c>
      <c r="G221" s="28">
        <v>35.0708</v>
      </c>
      <c r="H221" s="28">
        <v>8.9592</v>
      </c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>
        <v>0.47</v>
      </c>
    </row>
    <row r="222" ht="24.9" customHeight="1" spans="1:20">
      <c r="A222" s="30"/>
      <c r="B222" s="30"/>
      <c r="C222" s="30"/>
      <c r="D222" s="31" t="s">
        <v>3514</v>
      </c>
      <c r="E222" s="31" t="s">
        <v>3515</v>
      </c>
      <c r="F222" s="32">
        <v>44.5</v>
      </c>
      <c r="G222" s="32">
        <v>35.0708</v>
      </c>
      <c r="H222" s="32">
        <v>8.9592</v>
      </c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>
        <v>0.47</v>
      </c>
    </row>
    <row r="223" ht="24.9" customHeight="1" spans="1:20">
      <c r="A223" s="33">
        <v>201</v>
      </c>
      <c r="B223" s="30"/>
      <c r="C223" s="30"/>
      <c r="D223" s="33">
        <v>201</v>
      </c>
      <c r="E223" s="33" t="s">
        <v>70</v>
      </c>
      <c r="F223" s="34">
        <v>44.5</v>
      </c>
      <c r="G223" s="34">
        <v>35.0708</v>
      </c>
      <c r="H223" s="34">
        <v>8.9592</v>
      </c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>
        <v>0.47</v>
      </c>
    </row>
    <row r="224" ht="24.9" customHeight="1" spans="1:20">
      <c r="A224" s="33">
        <v>201</v>
      </c>
      <c r="B224" s="35">
        <v>29</v>
      </c>
      <c r="C224" s="30"/>
      <c r="D224" s="33">
        <v>20129</v>
      </c>
      <c r="E224" s="33" t="s">
        <v>350</v>
      </c>
      <c r="F224" s="34">
        <v>44.5</v>
      </c>
      <c r="G224" s="34">
        <v>35.0708</v>
      </c>
      <c r="H224" s="34">
        <v>8.9592</v>
      </c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>
        <v>0.47</v>
      </c>
    </row>
    <row r="225" ht="24.9" customHeight="1" spans="1:20">
      <c r="A225" s="35" t="s">
        <v>69</v>
      </c>
      <c r="B225" s="35" t="s">
        <v>3507</v>
      </c>
      <c r="C225" s="35" t="s">
        <v>3343</v>
      </c>
      <c r="D225" s="33">
        <v>2012901</v>
      </c>
      <c r="E225" s="36" t="s">
        <v>74</v>
      </c>
      <c r="F225" s="34">
        <v>44.5</v>
      </c>
      <c r="G225" s="34">
        <v>35.0708</v>
      </c>
      <c r="H225" s="34">
        <v>8.9592</v>
      </c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>
        <v>0.47</v>
      </c>
    </row>
    <row r="226" ht="24.9" customHeight="1" spans="1:20">
      <c r="A226" s="37"/>
      <c r="B226" s="37"/>
      <c r="C226" s="37"/>
      <c r="D226" s="29" t="s">
        <v>3516</v>
      </c>
      <c r="E226" s="29" t="s">
        <v>3517</v>
      </c>
      <c r="F226" s="28">
        <v>8329</v>
      </c>
      <c r="G226" s="28">
        <v>4864.75</v>
      </c>
      <c r="H226" s="28">
        <v>3451.79</v>
      </c>
      <c r="I226" s="28"/>
      <c r="J226" s="28"/>
      <c r="K226" s="28"/>
      <c r="L226" s="28"/>
      <c r="M226" s="28"/>
      <c r="N226" s="28"/>
      <c r="O226" s="28">
        <v>11.27</v>
      </c>
      <c r="P226" s="28"/>
      <c r="Q226" s="28"/>
      <c r="R226" s="28"/>
      <c r="S226" s="28"/>
      <c r="T226" s="28">
        <v>1.19</v>
      </c>
    </row>
    <row r="227" ht="24.9" customHeight="1" spans="1:20">
      <c r="A227" s="30"/>
      <c r="B227" s="30"/>
      <c r="C227" s="30"/>
      <c r="D227" s="31" t="s">
        <v>3518</v>
      </c>
      <c r="E227" s="31" t="s">
        <v>3519</v>
      </c>
      <c r="F227" s="32">
        <v>8329</v>
      </c>
      <c r="G227" s="32">
        <v>4864.75</v>
      </c>
      <c r="H227" s="32">
        <v>3451.79</v>
      </c>
      <c r="I227" s="32"/>
      <c r="J227" s="32"/>
      <c r="K227" s="32"/>
      <c r="L227" s="32"/>
      <c r="M227" s="32"/>
      <c r="N227" s="32"/>
      <c r="O227" s="32">
        <v>11.27</v>
      </c>
      <c r="P227" s="32"/>
      <c r="Q227" s="32"/>
      <c r="R227" s="32"/>
      <c r="S227" s="32"/>
      <c r="T227" s="32">
        <v>1.19</v>
      </c>
    </row>
    <row r="228" ht="24.9" customHeight="1" spans="1:20">
      <c r="A228" s="35" t="s">
        <v>564</v>
      </c>
      <c r="B228" s="30"/>
      <c r="C228" s="30"/>
      <c r="D228" s="33">
        <v>204</v>
      </c>
      <c r="E228" s="33" t="s">
        <v>565</v>
      </c>
      <c r="F228" s="34">
        <v>8329</v>
      </c>
      <c r="G228" s="34">
        <v>4864.75</v>
      </c>
      <c r="H228" s="34">
        <v>3451.79</v>
      </c>
      <c r="I228" s="34"/>
      <c r="J228" s="34"/>
      <c r="K228" s="34"/>
      <c r="L228" s="34"/>
      <c r="M228" s="34"/>
      <c r="N228" s="34"/>
      <c r="O228" s="34">
        <v>11.27</v>
      </c>
      <c r="P228" s="34"/>
      <c r="Q228" s="34"/>
      <c r="R228" s="34"/>
      <c r="S228" s="34"/>
      <c r="T228" s="34">
        <v>1.19</v>
      </c>
    </row>
    <row r="229" ht="24.9" customHeight="1" spans="1:20">
      <c r="A229" s="35" t="s">
        <v>564</v>
      </c>
      <c r="B229" s="35" t="s">
        <v>3412</v>
      </c>
      <c r="C229" s="30"/>
      <c r="D229" s="33">
        <v>20402</v>
      </c>
      <c r="E229" s="33" t="s">
        <v>573</v>
      </c>
      <c r="F229" s="34">
        <v>8329</v>
      </c>
      <c r="G229" s="34">
        <v>4864.75</v>
      </c>
      <c r="H229" s="34">
        <v>3451.79</v>
      </c>
      <c r="I229" s="34"/>
      <c r="J229" s="34"/>
      <c r="K229" s="34"/>
      <c r="L229" s="34"/>
      <c r="M229" s="34"/>
      <c r="N229" s="34"/>
      <c r="O229" s="34">
        <v>11.27</v>
      </c>
      <c r="P229" s="34"/>
      <c r="Q229" s="34"/>
      <c r="R229" s="34"/>
      <c r="S229" s="34"/>
      <c r="T229" s="34">
        <v>1.19</v>
      </c>
    </row>
    <row r="230" ht="24.9" customHeight="1" spans="1:20">
      <c r="A230" s="35" t="s">
        <v>564</v>
      </c>
      <c r="B230" s="35" t="s">
        <v>3412</v>
      </c>
      <c r="C230" s="35" t="s">
        <v>3343</v>
      </c>
      <c r="D230" s="33">
        <v>2040201</v>
      </c>
      <c r="E230" s="36" t="s">
        <v>74</v>
      </c>
      <c r="F230" s="34">
        <v>8329</v>
      </c>
      <c r="G230" s="34">
        <v>4864.75</v>
      </c>
      <c r="H230" s="34">
        <v>3451.79</v>
      </c>
      <c r="I230" s="34"/>
      <c r="J230" s="34"/>
      <c r="K230" s="34"/>
      <c r="L230" s="34"/>
      <c r="M230" s="34"/>
      <c r="N230" s="34"/>
      <c r="O230" s="34">
        <v>11.27</v>
      </c>
      <c r="P230" s="34"/>
      <c r="Q230" s="34"/>
      <c r="R230" s="34"/>
      <c r="S230" s="34"/>
      <c r="T230" s="34">
        <v>1.19</v>
      </c>
    </row>
    <row r="231" ht="24.9" customHeight="1" spans="1:20">
      <c r="A231" s="37"/>
      <c r="B231" s="37"/>
      <c r="C231" s="37"/>
      <c r="D231" s="29" t="s">
        <v>3520</v>
      </c>
      <c r="E231" s="29" t="s">
        <v>3521</v>
      </c>
      <c r="F231" s="28">
        <v>3762</v>
      </c>
      <c r="G231" s="28">
        <v>1118.8994</v>
      </c>
      <c r="H231" s="28">
        <v>2642.3141</v>
      </c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>
        <v>0.7865</v>
      </c>
    </row>
    <row r="232" ht="24.9" customHeight="1" spans="1:20">
      <c r="A232" s="30"/>
      <c r="B232" s="30"/>
      <c r="C232" s="30"/>
      <c r="D232" s="31" t="s">
        <v>3522</v>
      </c>
      <c r="E232" s="31" t="s">
        <v>3523</v>
      </c>
      <c r="F232" s="32">
        <v>3762</v>
      </c>
      <c r="G232" s="32">
        <v>1118.8994</v>
      </c>
      <c r="H232" s="32">
        <v>2642.3141</v>
      </c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>
        <v>0.7865</v>
      </c>
    </row>
    <row r="233" ht="24.9" customHeight="1" spans="1:20">
      <c r="A233" s="35" t="s">
        <v>564</v>
      </c>
      <c r="B233" s="30"/>
      <c r="C233" s="30"/>
      <c r="D233" s="33">
        <v>204</v>
      </c>
      <c r="E233" s="33" t="s">
        <v>565</v>
      </c>
      <c r="F233" s="34">
        <v>3762</v>
      </c>
      <c r="G233" s="34">
        <v>1118.8994</v>
      </c>
      <c r="H233" s="34">
        <v>2642.3141</v>
      </c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>
        <v>0.7865</v>
      </c>
    </row>
    <row r="234" ht="24.9" customHeight="1" spans="1:20">
      <c r="A234" s="35" t="s">
        <v>564</v>
      </c>
      <c r="B234" s="35" t="s">
        <v>3412</v>
      </c>
      <c r="C234" s="30"/>
      <c r="D234" s="33">
        <v>20402</v>
      </c>
      <c r="E234" s="33" t="s">
        <v>573</v>
      </c>
      <c r="F234" s="34">
        <v>3762</v>
      </c>
      <c r="G234" s="34">
        <v>1118.8994</v>
      </c>
      <c r="H234" s="34">
        <v>2642.3141</v>
      </c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>
        <v>0.7865</v>
      </c>
    </row>
    <row r="235" ht="24.9" customHeight="1" spans="1:20">
      <c r="A235" s="35" t="s">
        <v>564</v>
      </c>
      <c r="B235" s="35" t="s">
        <v>3412</v>
      </c>
      <c r="C235" s="35" t="s">
        <v>3343</v>
      </c>
      <c r="D235" s="33">
        <v>2040201</v>
      </c>
      <c r="E235" s="36" t="s">
        <v>74</v>
      </c>
      <c r="F235" s="34">
        <v>3762</v>
      </c>
      <c r="G235" s="34">
        <v>1118.8994</v>
      </c>
      <c r="H235" s="34">
        <v>2642.3141</v>
      </c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>
        <v>0.7865</v>
      </c>
    </row>
    <row r="236" ht="24.9" customHeight="1" spans="1:20">
      <c r="A236" s="37"/>
      <c r="B236" s="37"/>
      <c r="C236" s="37"/>
      <c r="D236" s="29" t="s">
        <v>3524</v>
      </c>
      <c r="E236" s="29" t="s">
        <v>3525</v>
      </c>
      <c r="F236" s="28">
        <v>939.3723</v>
      </c>
      <c r="G236" s="28">
        <v>706.8114</v>
      </c>
      <c r="H236" s="28">
        <v>221.81</v>
      </c>
      <c r="I236" s="28"/>
      <c r="J236" s="28"/>
      <c r="K236" s="28"/>
      <c r="L236" s="28"/>
      <c r="M236" s="28"/>
      <c r="N236" s="28"/>
      <c r="O236" s="28">
        <v>10.308</v>
      </c>
      <c r="P236" s="28"/>
      <c r="Q236" s="28"/>
      <c r="R236" s="28"/>
      <c r="S236" s="28"/>
      <c r="T236" s="28">
        <v>0.4429</v>
      </c>
    </row>
    <row r="237" ht="24.9" customHeight="1" spans="1:20">
      <c r="A237" s="30"/>
      <c r="B237" s="30"/>
      <c r="C237" s="30"/>
      <c r="D237" s="31" t="s">
        <v>3526</v>
      </c>
      <c r="E237" s="31" t="s">
        <v>3527</v>
      </c>
      <c r="F237" s="32">
        <v>939.3723</v>
      </c>
      <c r="G237" s="32">
        <v>706.8114</v>
      </c>
      <c r="H237" s="32">
        <v>221.81</v>
      </c>
      <c r="I237" s="32"/>
      <c r="J237" s="32"/>
      <c r="K237" s="32"/>
      <c r="L237" s="32"/>
      <c r="M237" s="32"/>
      <c r="N237" s="32"/>
      <c r="O237" s="32">
        <v>10.308</v>
      </c>
      <c r="P237" s="32"/>
      <c r="Q237" s="32"/>
      <c r="R237" s="32"/>
      <c r="S237" s="32"/>
      <c r="T237" s="32">
        <v>0.4429</v>
      </c>
    </row>
    <row r="238" ht="24.9" customHeight="1" spans="1:20">
      <c r="A238" s="35" t="s">
        <v>564</v>
      </c>
      <c r="B238" s="30"/>
      <c r="C238" s="30"/>
      <c r="D238" s="33">
        <v>204</v>
      </c>
      <c r="E238" s="33" t="s">
        <v>565</v>
      </c>
      <c r="F238" s="34">
        <v>939.3723</v>
      </c>
      <c r="G238" s="34">
        <v>706.8114</v>
      </c>
      <c r="H238" s="34">
        <v>221.81</v>
      </c>
      <c r="I238" s="34"/>
      <c r="J238" s="34"/>
      <c r="K238" s="34"/>
      <c r="L238" s="34"/>
      <c r="M238" s="34"/>
      <c r="N238" s="34"/>
      <c r="O238" s="34">
        <v>10.308</v>
      </c>
      <c r="P238" s="34"/>
      <c r="Q238" s="34"/>
      <c r="R238" s="34"/>
      <c r="S238" s="34"/>
      <c r="T238" s="34">
        <v>0.4429</v>
      </c>
    </row>
    <row r="239" ht="24.9" customHeight="1" spans="1:20">
      <c r="A239" s="35" t="s">
        <v>564</v>
      </c>
      <c r="B239" s="35" t="s">
        <v>3423</v>
      </c>
      <c r="C239" s="30"/>
      <c r="D239" s="33">
        <v>20406</v>
      </c>
      <c r="E239" s="36" t="s">
        <v>622</v>
      </c>
      <c r="F239" s="34">
        <v>939.3723</v>
      </c>
      <c r="G239" s="34">
        <v>706.8114</v>
      </c>
      <c r="H239" s="34">
        <v>221.81</v>
      </c>
      <c r="I239" s="34"/>
      <c r="J239" s="34"/>
      <c r="K239" s="34"/>
      <c r="L239" s="34"/>
      <c r="M239" s="34"/>
      <c r="N239" s="34"/>
      <c r="O239" s="34">
        <v>10.308</v>
      </c>
      <c r="P239" s="34"/>
      <c r="Q239" s="34"/>
      <c r="R239" s="34"/>
      <c r="S239" s="34"/>
      <c r="T239" s="34">
        <v>0.4429</v>
      </c>
    </row>
    <row r="240" ht="24.9" customHeight="1" spans="1:20">
      <c r="A240" s="35" t="s">
        <v>564</v>
      </c>
      <c r="B240" s="35" t="s">
        <v>3423</v>
      </c>
      <c r="C240" s="35" t="s">
        <v>3343</v>
      </c>
      <c r="D240" s="33">
        <v>2040601</v>
      </c>
      <c r="E240" s="36" t="s">
        <v>74</v>
      </c>
      <c r="F240" s="34">
        <v>939.3723</v>
      </c>
      <c r="G240" s="34">
        <v>706.8114</v>
      </c>
      <c r="H240" s="34">
        <v>221.81</v>
      </c>
      <c r="I240" s="34"/>
      <c r="J240" s="34"/>
      <c r="K240" s="34"/>
      <c r="L240" s="34"/>
      <c r="M240" s="34"/>
      <c r="N240" s="34"/>
      <c r="O240" s="34">
        <v>10.308</v>
      </c>
      <c r="P240" s="34"/>
      <c r="Q240" s="34"/>
      <c r="R240" s="34"/>
      <c r="S240" s="34"/>
      <c r="T240" s="34">
        <v>0.4429</v>
      </c>
    </row>
    <row r="241" ht="24.9" customHeight="1" spans="1:20">
      <c r="A241" s="37"/>
      <c r="B241" s="37"/>
      <c r="C241" s="37"/>
      <c r="D241" s="29" t="s">
        <v>3528</v>
      </c>
      <c r="E241" s="29" t="s">
        <v>3529</v>
      </c>
      <c r="F241" s="28">
        <v>393.5</v>
      </c>
      <c r="G241" s="28">
        <v>257.653</v>
      </c>
      <c r="H241" s="28">
        <v>132.917</v>
      </c>
      <c r="I241" s="28"/>
      <c r="J241" s="28"/>
      <c r="K241" s="28"/>
      <c r="L241" s="28"/>
      <c r="M241" s="28"/>
      <c r="N241" s="28"/>
      <c r="O241" s="28">
        <v>2.1</v>
      </c>
      <c r="P241" s="28"/>
      <c r="Q241" s="28"/>
      <c r="R241" s="28"/>
      <c r="S241" s="28"/>
      <c r="T241" s="28">
        <v>0.83</v>
      </c>
    </row>
    <row r="242" ht="24.9" customHeight="1" spans="1:20">
      <c r="A242" s="30"/>
      <c r="B242" s="30"/>
      <c r="C242" s="30"/>
      <c r="D242" s="31" t="s">
        <v>3530</v>
      </c>
      <c r="E242" s="31" t="s">
        <v>3531</v>
      </c>
      <c r="F242" s="32">
        <v>393.5</v>
      </c>
      <c r="G242" s="32">
        <v>257.653</v>
      </c>
      <c r="H242" s="32">
        <v>132.917</v>
      </c>
      <c r="I242" s="32"/>
      <c r="J242" s="32"/>
      <c r="K242" s="32"/>
      <c r="L242" s="32"/>
      <c r="M242" s="32"/>
      <c r="N242" s="32"/>
      <c r="O242" s="32">
        <v>2.1</v>
      </c>
      <c r="P242" s="32"/>
      <c r="Q242" s="32"/>
      <c r="R242" s="32"/>
      <c r="S242" s="32"/>
      <c r="T242" s="32">
        <v>0.83</v>
      </c>
    </row>
    <row r="243" ht="24.9" customHeight="1" spans="1:20">
      <c r="A243" s="35" t="s">
        <v>701</v>
      </c>
      <c r="B243" s="30"/>
      <c r="C243" s="30"/>
      <c r="D243" s="33">
        <v>205</v>
      </c>
      <c r="E243" s="33" t="s">
        <v>702</v>
      </c>
      <c r="F243" s="34">
        <v>393.5</v>
      </c>
      <c r="G243" s="34">
        <v>257.653</v>
      </c>
      <c r="H243" s="34">
        <v>132.917</v>
      </c>
      <c r="I243" s="34"/>
      <c r="J243" s="34"/>
      <c r="K243" s="34"/>
      <c r="L243" s="34"/>
      <c r="M243" s="34"/>
      <c r="N243" s="34"/>
      <c r="O243" s="34">
        <v>2.1</v>
      </c>
      <c r="P243" s="34"/>
      <c r="Q243" s="34"/>
      <c r="R243" s="34"/>
      <c r="S243" s="34"/>
      <c r="T243" s="34">
        <v>0.83</v>
      </c>
    </row>
    <row r="244" ht="24.9" customHeight="1" spans="1:20">
      <c r="A244" s="35" t="s">
        <v>701</v>
      </c>
      <c r="B244" s="35" t="s">
        <v>3430</v>
      </c>
      <c r="C244" s="30"/>
      <c r="D244" s="33">
        <v>20508</v>
      </c>
      <c r="E244" s="33" t="s">
        <v>778</v>
      </c>
      <c r="F244" s="34">
        <v>393.5</v>
      </c>
      <c r="G244" s="34">
        <v>257.653</v>
      </c>
      <c r="H244" s="34">
        <v>132.917</v>
      </c>
      <c r="I244" s="34"/>
      <c r="J244" s="34"/>
      <c r="K244" s="34"/>
      <c r="L244" s="34"/>
      <c r="M244" s="34"/>
      <c r="N244" s="34"/>
      <c r="O244" s="34">
        <v>2.1</v>
      </c>
      <c r="P244" s="34"/>
      <c r="Q244" s="34"/>
      <c r="R244" s="34"/>
      <c r="S244" s="34"/>
      <c r="T244" s="34">
        <v>0.83</v>
      </c>
    </row>
    <row r="245" ht="24.9" customHeight="1" spans="1:20">
      <c r="A245" s="35" t="s">
        <v>701</v>
      </c>
      <c r="B245" s="35" t="s">
        <v>3430</v>
      </c>
      <c r="C245" s="35" t="s">
        <v>3412</v>
      </c>
      <c r="D245" s="33">
        <v>2050802</v>
      </c>
      <c r="E245" s="36" t="s">
        <v>782</v>
      </c>
      <c r="F245" s="34">
        <v>393.5</v>
      </c>
      <c r="G245" s="34">
        <v>257.653</v>
      </c>
      <c r="H245" s="34">
        <v>132.917</v>
      </c>
      <c r="I245" s="34"/>
      <c r="J245" s="34"/>
      <c r="K245" s="34"/>
      <c r="L245" s="34"/>
      <c r="M245" s="34"/>
      <c r="N245" s="34"/>
      <c r="O245" s="34">
        <v>2.1</v>
      </c>
      <c r="P245" s="34"/>
      <c r="Q245" s="34"/>
      <c r="R245" s="34"/>
      <c r="S245" s="34"/>
      <c r="T245" s="34">
        <v>0.83</v>
      </c>
    </row>
    <row r="246" ht="24.9" customHeight="1" spans="1:20">
      <c r="A246" s="37"/>
      <c r="B246" s="37"/>
      <c r="C246" s="37"/>
      <c r="D246" s="29" t="s">
        <v>3532</v>
      </c>
      <c r="E246" s="29" t="s">
        <v>3533</v>
      </c>
      <c r="F246" s="28">
        <v>301.120776</v>
      </c>
      <c r="G246" s="28"/>
      <c r="H246" s="28"/>
      <c r="I246" s="28"/>
      <c r="J246" s="28"/>
      <c r="K246" s="28">
        <v>299.175416</v>
      </c>
      <c r="L246" s="28"/>
      <c r="M246" s="28"/>
      <c r="N246" s="28"/>
      <c r="O246" s="28">
        <v>1.512</v>
      </c>
      <c r="P246" s="28"/>
      <c r="Q246" s="28"/>
      <c r="R246" s="28">
        <v>0.43336</v>
      </c>
      <c r="S246" s="28"/>
      <c r="T246" s="28"/>
    </row>
    <row r="247" ht="24.9" customHeight="1" spans="1:20">
      <c r="A247" s="30"/>
      <c r="B247" s="30"/>
      <c r="C247" s="30"/>
      <c r="D247" s="31" t="s">
        <v>3534</v>
      </c>
      <c r="E247" s="31" t="s">
        <v>3535</v>
      </c>
      <c r="F247" s="32">
        <v>301.120776</v>
      </c>
      <c r="G247" s="32"/>
      <c r="H247" s="32"/>
      <c r="I247" s="32"/>
      <c r="J247" s="32"/>
      <c r="K247" s="32">
        <v>299.175416</v>
      </c>
      <c r="L247" s="32"/>
      <c r="M247" s="32"/>
      <c r="N247" s="32"/>
      <c r="O247" s="32">
        <v>1.512</v>
      </c>
      <c r="P247" s="32"/>
      <c r="Q247" s="32"/>
      <c r="R247" s="32">
        <v>0.43336</v>
      </c>
      <c r="S247" s="32"/>
      <c r="T247" s="32"/>
    </row>
    <row r="248" ht="24.9" customHeight="1" spans="1:20">
      <c r="A248" s="33">
        <v>201</v>
      </c>
      <c r="B248" s="30"/>
      <c r="C248" s="30"/>
      <c r="D248" s="33">
        <v>201</v>
      </c>
      <c r="E248" s="33" t="s">
        <v>70</v>
      </c>
      <c r="F248" s="34">
        <v>301.120776</v>
      </c>
      <c r="G248" s="34"/>
      <c r="H248" s="34"/>
      <c r="I248" s="34"/>
      <c r="J248" s="34"/>
      <c r="K248" s="34">
        <v>299.175416</v>
      </c>
      <c r="L248" s="34"/>
      <c r="M248" s="34"/>
      <c r="N248" s="34"/>
      <c r="O248" s="34">
        <v>1.512</v>
      </c>
      <c r="P248" s="34"/>
      <c r="Q248" s="34"/>
      <c r="R248" s="34">
        <v>0.43336</v>
      </c>
      <c r="S248" s="34"/>
      <c r="T248" s="34"/>
    </row>
    <row r="249" ht="24.9" customHeight="1" spans="1:20">
      <c r="A249" s="35" t="s">
        <v>69</v>
      </c>
      <c r="B249" s="35" t="s">
        <v>3342</v>
      </c>
      <c r="C249" s="30"/>
      <c r="D249" s="33">
        <v>20103</v>
      </c>
      <c r="E249" s="33" t="s">
        <v>110</v>
      </c>
      <c r="F249" s="34">
        <v>288.620776</v>
      </c>
      <c r="G249" s="34"/>
      <c r="H249" s="34"/>
      <c r="I249" s="34"/>
      <c r="J249" s="34"/>
      <c r="K249" s="34">
        <v>286.675416</v>
      </c>
      <c r="L249" s="34"/>
      <c r="M249" s="34"/>
      <c r="N249" s="34"/>
      <c r="O249" s="34">
        <v>1.512</v>
      </c>
      <c r="P249" s="34"/>
      <c r="Q249" s="34"/>
      <c r="R249" s="34">
        <v>0.43336</v>
      </c>
      <c r="S249" s="34"/>
      <c r="T249" s="34"/>
    </row>
    <row r="250" ht="24.9" customHeight="1" spans="1:20">
      <c r="A250" s="35" t="s">
        <v>69</v>
      </c>
      <c r="B250" s="35" t="s">
        <v>3342</v>
      </c>
      <c r="C250" s="35" t="s">
        <v>3412</v>
      </c>
      <c r="D250" s="33">
        <v>2010302</v>
      </c>
      <c r="E250" s="36" t="s">
        <v>185</v>
      </c>
      <c r="F250" s="34">
        <v>288.620776</v>
      </c>
      <c r="G250" s="34"/>
      <c r="H250" s="34"/>
      <c r="I250" s="34"/>
      <c r="J250" s="34"/>
      <c r="K250" s="34">
        <v>286.675416</v>
      </c>
      <c r="L250" s="34"/>
      <c r="M250" s="34"/>
      <c r="N250" s="34"/>
      <c r="O250" s="34">
        <v>1.512</v>
      </c>
      <c r="P250" s="34"/>
      <c r="Q250" s="34"/>
      <c r="R250" s="34">
        <v>0.43336</v>
      </c>
      <c r="S250" s="34"/>
      <c r="T250" s="34"/>
    </row>
    <row r="251" ht="24.9" customHeight="1" spans="1:20">
      <c r="A251" s="35" t="s">
        <v>69</v>
      </c>
      <c r="B251" s="35">
        <v>31</v>
      </c>
      <c r="C251" s="35"/>
      <c r="D251" s="33">
        <v>20131</v>
      </c>
      <c r="E251" s="33" t="s">
        <v>359</v>
      </c>
      <c r="F251" s="34">
        <v>12.5</v>
      </c>
      <c r="G251" s="34"/>
      <c r="H251" s="34"/>
      <c r="I251" s="34"/>
      <c r="J251" s="34"/>
      <c r="K251" s="34">
        <v>12.5</v>
      </c>
      <c r="L251" s="34"/>
      <c r="M251" s="34"/>
      <c r="N251" s="34"/>
      <c r="O251" s="34"/>
      <c r="P251" s="34"/>
      <c r="Q251" s="34"/>
      <c r="R251" s="34"/>
      <c r="S251" s="34"/>
      <c r="T251" s="34"/>
    </row>
    <row r="252" ht="24.9" customHeight="1" spans="1:20">
      <c r="A252" s="35" t="s">
        <v>69</v>
      </c>
      <c r="B252" s="35" t="s">
        <v>3462</v>
      </c>
      <c r="C252" s="35" t="s">
        <v>3412</v>
      </c>
      <c r="D252" s="33">
        <v>2013102</v>
      </c>
      <c r="E252" s="36" t="s">
        <v>185</v>
      </c>
      <c r="F252" s="34">
        <v>12.5</v>
      </c>
      <c r="G252" s="34"/>
      <c r="H252" s="34"/>
      <c r="I252" s="34"/>
      <c r="J252" s="34"/>
      <c r="K252" s="34">
        <v>12.5</v>
      </c>
      <c r="L252" s="34"/>
      <c r="M252" s="34"/>
      <c r="N252" s="34"/>
      <c r="O252" s="34"/>
      <c r="P252" s="34"/>
      <c r="Q252" s="34"/>
      <c r="R252" s="34"/>
      <c r="S252" s="34"/>
      <c r="T252" s="34"/>
    </row>
    <row r="253" ht="24.9" customHeight="1" spans="1:20">
      <c r="A253" s="37"/>
      <c r="B253" s="37"/>
      <c r="C253" s="37"/>
      <c r="D253" s="29" t="s">
        <v>3536</v>
      </c>
      <c r="E253" s="29" t="s">
        <v>3537</v>
      </c>
      <c r="F253" s="28">
        <v>363.773144</v>
      </c>
      <c r="G253" s="28">
        <v>292.622068</v>
      </c>
      <c r="H253" s="28">
        <v>69.413076</v>
      </c>
      <c r="I253" s="28"/>
      <c r="J253" s="28"/>
      <c r="K253" s="28"/>
      <c r="L253" s="28"/>
      <c r="M253" s="28"/>
      <c r="N253" s="28"/>
      <c r="O253" s="28">
        <v>1.408</v>
      </c>
      <c r="P253" s="28"/>
      <c r="Q253" s="28"/>
      <c r="R253" s="28"/>
      <c r="S253" s="28"/>
      <c r="T253" s="28">
        <v>0.33</v>
      </c>
    </row>
    <row r="254" ht="24.9" customHeight="1" spans="1:20">
      <c r="A254" s="30"/>
      <c r="B254" s="30"/>
      <c r="C254" s="30"/>
      <c r="D254" s="31" t="s">
        <v>3538</v>
      </c>
      <c r="E254" s="31" t="s">
        <v>3539</v>
      </c>
      <c r="F254" s="32">
        <v>363.773144</v>
      </c>
      <c r="G254" s="32">
        <v>292.622068</v>
      </c>
      <c r="H254" s="32">
        <v>69.413076</v>
      </c>
      <c r="I254" s="32"/>
      <c r="J254" s="32"/>
      <c r="K254" s="32"/>
      <c r="L254" s="32"/>
      <c r="M254" s="32"/>
      <c r="N254" s="32"/>
      <c r="O254" s="32">
        <v>1.408</v>
      </c>
      <c r="P254" s="32"/>
      <c r="Q254" s="32"/>
      <c r="R254" s="32"/>
      <c r="S254" s="32"/>
      <c r="T254" s="32">
        <v>0.33</v>
      </c>
    </row>
    <row r="255" ht="24.9" customHeight="1" spans="1:20">
      <c r="A255" s="35" t="s">
        <v>69</v>
      </c>
      <c r="B255" s="30"/>
      <c r="C255" s="30"/>
      <c r="D255" s="33">
        <v>201</v>
      </c>
      <c r="E255" s="33" t="s">
        <v>70</v>
      </c>
      <c r="F255" s="34">
        <v>363.773144</v>
      </c>
      <c r="G255" s="34">
        <v>292.622068</v>
      </c>
      <c r="H255" s="34">
        <v>69.413076</v>
      </c>
      <c r="I255" s="34"/>
      <c r="J255" s="34"/>
      <c r="K255" s="34"/>
      <c r="L255" s="34"/>
      <c r="M255" s="34"/>
      <c r="N255" s="34"/>
      <c r="O255" s="34">
        <v>1.408</v>
      </c>
      <c r="P255" s="34"/>
      <c r="Q255" s="34"/>
      <c r="R255" s="34"/>
      <c r="S255" s="34"/>
      <c r="T255" s="34">
        <v>0.33</v>
      </c>
    </row>
    <row r="256" ht="24.9" customHeight="1" spans="1:20">
      <c r="A256" s="35" t="s">
        <v>69</v>
      </c>
      <c r="B256" s="35" t="s">
        <v>3540</v>
      </c>
      <c r="C256" s="30"/>
      <c r="D256" s="33">
        <v>20105</v>
      </c>
      <c r="E256" s="33" t="s">
        <v>146</v>
      </c>
      <c r="F256" s="34">
        <v>363.773144</v>
      </c>
      <c r="G256" s="34">
        <v>292.622068</v>
      </c>
      <c r="H256" s="34">
        <v>69.413076</v>
      </c>
      <c r="I256" s="34"/>
      <c r="J256" s="34"/>
      <c r="K256" s="34"/>
      <c r="L256" s="34"/>
      <c r="M256" s="34"/>
      <c r="N256" s="34"/>
      <c r="O256" s="34">
        <v>1.408</v>
      </c>
      <c r="P256" s="34"/>
      <c r="Q256" s="34"/>
      <c r="R256" s="34"/>
      <c r="S256" s="34"/>
      <c r="T256" s="34">
        <v>0.33</v>
      </c>
    </row>
    <row r="257" ht="24.9" customHeight="1" spans="1:20">
      <c r="A257" s="35" t="s">
        <v>69</v>
      </c>
      <c r="B257" s="35" t="s">
        <v>3540</v>
      </c>
      <c r="C257" s="35" t="s">
        <v>3343</v>
      </c>
      <c r="D257" s="33">
        <v>2010501</v>
      </c>
      <c r="E257" s="36" t="s">
        <v>74</v>
      </c>
      <c r="F257" s="34">
        <v>363.773144</v>
      </c>
      <c r="G257" s="34">
        <v>292.622068</v>
      </c>
      <c r="H257" s="34">
        <v>69.413076</v>
      </c>
      <c r="I257" s="34"/>
      <c r="J257" s="34"/>
      <c r="K257" s="34"/>
      <c r="L257" s="34"/>
      <c r="M257" s="34"/>
      <c r="N257" s="34"/>
      <c r="O257" s="34">
        <v>1.408</v>
      </c>
      <c r="P257" s="34"/>
      <c r="Q257" s="34"/>
      <c r="R257" s="34"/>
      <c r="S257" s="34"/>
      <c r="T257" s="34">
        <v>0.33</v>
      </c>
    </row>
    <row r="258" ht="24.9" customHeight="1" spans="1:20">
      <c r="A258" s="37"/>
      <c r="B258" s="37"/>
      <c r="C258" s="37"/>
      <c r="D258" s="29" t="s">
        <v>456</v>
      </c>
      <c r="E258" s="29" t="s">
        <v>3541</v>
      </c>
      <c r="F258" s="28">
        <v>287.905194</v>
      </c>
      <c r="G258" s="28">
        <v>170.97061</v>
      </c>
      <c r="H258" s="28">
        <v>114.956584</v>
      </c>
      <c r="I258" s="28"/>
      <c r="J258" s="28"/>
      <c r="K258" s="28"/>
      <c r="L258" s="28"/>
      <c r="M258" s="28"/>
      <c r="N258" s="28"/>
      <c r="O258" s="28">
        <v>1.728</v>
      </c>
      <c r="P258" s="28"/>
      <c r="Q258" s="28"/>
      <c r="R258" s="28"/>
      <c r="S258" s="28"/>
      <c r="T258" s="28">
        <v>0.25</v>
      </c>
    </row>
    <row r="259" ht="24.9" customHeight="1" spans="1:20">
      <c r="A259" s="30"/>
      <c r="B259" s="30"/>
      <c r="C259" s="30"/>
      <c r="D259" s="31" t="s">
        <v>3542</v>
      </c>
      <c r="E259" s="31" t="s">
        <v>3543</v>
      </c>
      <c r="F259" s="32">
        <v>287.905194</v>
      </c>
      <c r="G259" s="32">
        <v>170.97061</v>
      </c>
      <c r="H259" s="32">
        <v>114.956584</v>
      </c>
      <c r="I259" s="32"/>
      <c r="J259" s="32"/>
      <c r="K259" s="32"/>
      <c r="L259" s="32"/>
      <c r="M259" s="32"/>
      <c r="N259" s="32"/>
      <c r="O259" s="32">
        <v>1.728</v>
      </c>
      <c r="P259" s="32"/>
      <c r="Q259" s="32"/>
      <c r="R259" s="32"/>
      <c r="S259" s="32"/>
      <c r="T259" s="32">
        <v>0.25</v>
      </c>
    </row>
    <row r="260" ht="24.9" customHeight="1" spans="1:20">
      <c r="A260" s="35" t="s">
        <v>807</v>
      </c>
      <c r="B260" s="30"/>
      <c r="C260" s="30"/>
      <c r="D260" s="35" t="s">
        <v>807</v>
      </c>
      <c r="E260" s="33" t="s">
        <v>808</v>
      </c>
      <c r="F260" s="34">
        <v>287.905194</v>
      </c>
      <c r="G260" s="34">
        <v>170.97061</v>
      </c>
      <c r="H260" s="34">
        <v>114.956584</v>
      </c>
      <c r="I260" s="34"/>
      <c r="J260" s="34"/>
      <c r="K260" s="34"/>
      <c r="L260" s="34"/>
      <c r="M260" s="34"/>
      <c r="N260" s="34"/>
      <c r="O260" s="34">
        <v>1.728</v>
      </c>
      <c r="P260" s="34"/>
      <c r="Q260" s="34"/>
      <c r="R260" s="34"/>
      <c r="S260" s="34"/>
      <c r="T260" s="34">
        <v>0.25</v>
      </c>
    </row>
    <row r="261" ht="24.9" customHeight="1" spans="1:20">
      <c r="A261" s="35" t="s">
        <v>807</v>
      </c>
      <c r="B261" s="35" t="s">
        <v>3343</v>
      </c>
      <c r="C261" s="30"/>
      <c r="D261" s="35">
        <v>20601</v>
      </c>
      <c r="E261" s="33" t="s">
        <v>810</v>
      </c>
      <c r="F261" s="34">
        <v>213.905194</v>
      </c>
      <c r="G261" s="34">
        <v>170.97061</v>
      </c>
      <c r="H261" s="34">
        <v>40.956584</v>
      </c>
      <c r="I261" s="34"/>
      <c r="J261" s="34"/>
      <c r="K261" s="34"/>
      <c r="L261" s="34"/>
      <c r="M261" s="34"/>
      <c r="N261" s="34"/>
      <c r="O261" s="34">
        <v>1.728</v>
      </c>
      <c r="P261" s="34"/>
      <c r="Q261" s="34"/>
      <c r="R261" s="34"/>
      <c r="S261" s="34"/>
      <c r="T261" s="34">
        <v>0.25</v>
      </c>
    </row>
    <row r="262" ht="24.9" customHeight="1" spans="1:20">
      <c r="A262" s="35" t="s">
        <v>807</v>
      </c>
      <c r="B262" s="35" t="s">
        <v>3343</v>
      </c>
      <c r="C262" s="35" t="s">
        <v>3343</v>
      </c>
      <c r="D262" s="35">
        <v>2060101</v>
      </c>
      <c r="E262" s="36" t="s">
        <v>74</v>
      </c>
      <c r="F262" s="34">
        <v>213.905194</v>
      </c>
      <c r="G262" s="34">
        <v>170.97061</v>
      </c>
      <c r="H262" s="34">
        <v>40.956584</v>
      </c>
      <c r="I262" s="34"/>
      <c r="J262" s="34"/>
      <c r="K262" s="34"/>
      <c r="L262" s="34"/>
      <c r="M262" s="34"/>
      <c r="N262" s="34"/>
      <c r="O262" s="34">
        <v>1.728</v>
      </c>
      <c r="P262" s="34"/>
      <c r="Q262" s="34"/>
      <c r="R262" s="34"/>
      <c r="S262" s="34"/>
      <c r="T262" s="34">
        <v>0.25</v>
      </c>
    </row>
    <row r="263" ht="24.9" customHeight="1" spans="1:20">
      <c r="A263" s="35" t="s">
        <v>807</v>
      </c>
      <c r="B263" s="35" t="s">
        <v>3435</v>
      </c>
      <c r="C263" s="35"/>
      <c r="D263" s="35">
        <v>20604</v>
      </c>
      <c r="E263" s="36" t="s">
        <v>846</v>
      </c>
      <c r="F263" s="34">
        <v>74</v>
      </c>
      <c r="G263" s="34"/>
      <c r="H263" s="34">
        <v>74</v>
      </c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</row>
    <row r="264" ht="24.9" customHeight="1" spans="1:20">
      <c r="A264" s="35" t="s">
        <v>807</v>
      </c>
      <c r="B264" s="35" t="s">
        <v>3435</v>
      </c>
      <c r="C264" s="35" t="s">
        <v>3544</v>
      </c>
      <c r="D264" s="35">
        <v>2060499</v>
      </c>
      <c r="E264" s="36" t="s">
        <v>855</v>
      </c>
      <c r="F264" s="34">
        <v>74</v>
      </c>
      <c r="G264" s="34"/>
      <c r="H264" s="34">
        <v>74</v>
      </c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</row>
    <row r="265" ht="24.9" customHeight="1" spans="1:20">
      <c r="A265" s="37"/>
      <c r="B265" s="37"/>
      <c r="C265" s="37"/>
      <c r="D265" s="29" t="s">
        <v>527</v>
      </c>
      <c r="E265" s="29" t="s">
        <v>3545</v>
      </c>
      <c r="F265" s="28">
        <v>220.086176</v>
      </c>
      <c r="G265" s="28">
        <v>115.577913</v>
      </c>
      <c r="H265" s="28">
        <v>102.214263</v>
      </c>
      <c r="I265" s="28"/>
      <c r="J265" s="28"/>
      <c r="K265" s="28"/>
      <c r="L265" s="28"/>
      <c r="M265" s="28"/>
      <c r="N265" s="28"/>
      <c r="O265" s="28">
        <v>1.404</v>
      </c>
      <c r="P265" s="28"/>
      <c r="Q265" s="28"/>
      <c r="R265" s="28"/>
      <c r="S265" s="28"/>
      <c r="T265" s="28">
        <v>0.89</v>
      </c>
    </row>
    <row r="266" ht="24.9" customHeight="1" spans="1:20">
      <c r="A266" s="30"/>
      <c r="B266" s="30"/>
      <c r="C266" s="30"/>
      <c r="D266" s="31" t="s">
        <v>3546</v>
      </c>
      <c r="E266" s="31" t="s">
        <v>3547</v>
      </c>
      <c r="F266" s="32">
        <v>220.086176</v>
      </c>
      <c r="G266" s="32">
        <v>115.577913</v>
      </c>
      <c r="H266" s="32">
        <v>102.214263</v>
      </c>
      <c r="I266" s="32"/>
      <c r="J266" s="32"/>
      <c r="K266" s="32"/>
      <c r="L266" s="32"/>
      <c r="M266" s="32"/>
      <c r="N266" s="32"/>
      <c r="O266" s="32">
        <v>1.404</v>
      </c>
      <c r="P266" s="32"/>
      <c r="Q266" s="32"/>
      <c r="R266" s="32"/>
      <c r="S266" s="32"/>
      <c r="T266" s="32">
        <v>0.89</v>
      </c>
    </row>
    <row r="267" ht="24.9" customHeight="1" spans="1:20">
      <c r="A267" s="35" t="s">
        <v>807</v>
      </c>
      <c r="B267" s="30"/>
      <c r="C267" s="30"/>
      <c r="D267" s="35" t="s">
        <v>807</v>
      </c>
      <c r="E267" s="33" t="s">
        <v>808</v>
      </c>
      <c r="F267" s="34">
        <v>220.086176</v>
      </c>
      <c r="G267" s="34">
        <v>115.577913</v>
      </c>
      <c r="H267" s="34">
        <v>102.214263</v>
      </c>
      <c r="I267" s="34"/>
      <c r="J267" s="34"/>
      <c r="K267" s="34"/>
      <c r="L267" s="34"/>
      <c r="M267" s="34"/>
      <c r="N267" s="34"/>
      <c r="O267" s="34">
        <v>1.404</v>
      </c>
      <c r="P267" s="34"/>
      <c r="Q267" s="34"/>
      <c r="R267" s="34"/>
      <c r="S267" s="34"/>
      <c r="T267" s="34">
        <v>0.89</v>
      </c>
    </row>
    <row r="268" ht="24.9" customHeight="1" spans="1:20">
      <c r="A268" s="35" t="s">
        <v>807</v>
      </c>
      <c r="B268" s="35" t="s">
        <v>3343</v>
      </c>
      <c r="C268" s="30"/>
      <c r="D268" s="35">
        <v>20601</v>
      </c>
      <c r="E268" s="33" t="s">
        <v>810</v>
      </c>
      <c r="F268" s="34">
        <v>141.086176</v>
      </c>
      <c r="G268" s="34">
        <v>115.577913</v>
      </c>
      <c r="H268" s="34">
        <v>23.214263</v>
      </c>
      <c r="I268" s="34"/>
      <c r="J268" s="34"/>
      <c r="K268" s="34"/>
      <c r="L268" s="34"/>
      <c r="M268" s="34"/>
      <c r="N268" s="34"/>
      <c r="O268" s="34">
        <v>1.404</v>
      </c>
      <c r="P268" s="34"/>
      <c r="Q268" s="34"/>
      <c r="R268" s="34"/>
      <c r="S268" s="34"/>
      <c r="T268" s="34">
        <v>0.89</v>
      </c>
    </row>
    <row r="269" ht="24.9" customHeight="1" spans="1:20">
      <c r="A269" s="35" t="s">
        <v>807</v>
      </c>
      <c r="B269" s="35" t="s">
        <v>3343</v>
      </c>
      <c r="C269" s="35" t="s">
        <v>3343</v>
      </c>
      <c r="D269" s="35">
        <v>2060101</v>
      </c>
      <c r="E269" s="36" t="s">
        <v>74</v>
      </c>
      <c r="F269" s="34">
        <v>141.086176</v>
      </c>
      <c r="G269" s="34">
        <v>115.577913</v>
      </c>
      <c r="H269" s="34">
        <v>23.214263</v>
      </c>
      <c r="I269" s="34"/>
      <c r="J269" s="34"/>
      <c r="K269" s="34"/>
      <c r="L269" s="34"/>
      <c r="M269" s="34"/>
      <c r="N269" s="34"/>
      <c r="O269" s="34">
        <v>1.404</v>
      </c>
      <c r="P269" s="34"/>
      <c r="Q269" s="34"/>
      <c r="R269" s="34"/>
      <c r="S269" s="34"/>
      <c r="T269" s="34">
        <v>0.89</v>
      </c>
    </row>
    <row r="270" ht="24.9" customHeight="1" spans="1:20">
      <c r="A270" s="35" t="s">
        <v>807</v>
      </c>
      <c r="B270" s="35" t="s">
        <v>3435</v>
      </c>
      <c r="C270" s="35"/>
      <c r="D270" s="35">
        <v>20604</v>
      </c>
      <c r="E270" s="36" t="s">
        <v>846</v>
      </c>
      <c r="F270" s="34">
        <v>74</v>
      </c>
      <c r="G270" s="34"/>
      <c r="H270" s="34">
        <v>74</v>
      </c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</row>
    <row r="271" ht="24.9" customHeight="1" spans="1:20">
      <c r="A271" s="35" t="s">
        <v>807</v>
      </c>
      <c r="B271" s="35" t="s">
        <v>3435</v>
      </c>
      <c r="C271" s="35" t="s">
        <v>3544</v>
      </c>
      <c r="D271" s="35">
        <v>2060499</v>
      </c>
      <c r="E271" s="36" t="s">
        <v>855</v>
      </c>
      <c r="F271" s="34">
        <v>74</v>
      </c>
      <c r="G271" s="34"/>
      <c r="H271" s="34">
        <v>74</v>
      </c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</row>
    <row r="272" ht="24.9" customHeight="1" spans="1:20">
      <c r="A272" s="35" t="s">
        <v>807</v>
      </c>
      <c r="B272" s="35" t="s">
        <v>3548</v>
      </c>
      <c r="C272" s="35"/>
      <c r="D272" s="35">
        <v>20607</v>
      </c>
      <c r="E272" s="36" t="s">
        <v>876</v>
      </c>
      <c r="F272" s="34">
        <v>5</v>
      </c>
      <c r="G272" s="34"/>
      <c r="H272" s="34">
        <v>5</v>
      </c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</row>
    <row r="273" ht="24.9" customHeight="1" spans="1:20">
      <c r="A273" s="35" t="s">
        <v>807</v>
      </c>
      <c r="B273" s="35" t="s">
        <v>3548</v>
      </c>
      <c r="C273" s="35" t="s">
        <v>3343</v>
      </c>
      <c r="D273" s="35">
        <v>2060701</v>
      </c>
      <c r="E273" s="36" t="s">
        <v>878</v>
      </c>
      <c r="F273" s="34">
        <v>5</v>
      </c>
      <c r="G273" s="34"/>
      <c r="H273" s="34">
        <v>5</v>
      </c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</row>
    <row r="274" ht="24.9" customHeight="1" spans="1:20">
      <c r="A274" s="37"/>
      <c r="B274" s="37"/>
      <c r="C274" s="37"/>
      <c r="D274" s="29" t="s">
        <v>564</v>
      </c>
      <c r="E274" s="29" t="s">
        <v>3549</v>
      </c>
      <c r="F274" s="28">
        <v>1349</v>
      </c>
      <c r="G274" s="28">
        <v>729.48602</v>
      </c>
      <c r="H274" s="28">
        <v>609.79078</v>
      </c>
      <c r="I274" s="28"/>
      <c r="J274" s="28"/>
      <c r="K274" s="28"/>
      <c r="L274" s="28"/>
      <c r="M274" s="28"/>
      <c r="N274" s="28"/>
      <c r="O274" s="28">
        <v>8.148</v>
      </c>
      <c r="P274" s="28"/>
      <c r="Q274" s="28"/>
      <c r="R274" s="28">
        <v>0.23</v>
      </c>
      <c r="S274" s="28"/>
      <c r="T274" s="28">
        <v>1.3452</v>
      </c>
    </row>
    <row r="275" ht="24.9" customHeight="1" spans="1:20">
      <c r="A275" s="30"/>
      <c r="B275" s="30"/>
      <c r="C275" s="30"/>
      <c r="D275" s="31" t="s">
        <v>3550</v>
      </c>
      <c r="E275" s="31" t="s">
        <v>3551</v>
      </c>
      <c r="F275" s="32">
        <v>1059.5</v>
      </c>
      <c r="G275" s="32">
        <v>512.04682</v>
      </c>
      <c r="H275" s="32">
        <v>540.33388</v>
      </c>
      <c r="I275" s="32"/>
      <c r="J275" s="32"/>
      <c r="K275" s="32"/>
      <c r="L275" s="32"/>
      <c r="M275" s="32"/>
      <c r="N275" s="32"/>
      <c r="O275" s="32">
        <v>6.002</v>
      </c>
      <c r="P275" s="32"/>
      <c r="Q275" s="32"/>
      <c r="R275" s="32"/>
      <c r="S275" s="32"/>
      <c r="T275" s="32">
        <v>1.1173</v>
      </c>
    </row>
    <row r="276" ht="24.9" customHeight="1" spans="1:20">
      <c r="A276" s="35">
        <v>207</v>
      </c>
      <c r="B276" s="30"/>
      <c r="C276" s="30"/>
      <c r="D276" s="35">
        <v>207</v>
      </c>
      <c r="E276" s="33" t="s">
        <v>929</v>
      </c>
      <c r="F276" s="34">
        <v>1059.5</v>
      </c>
      <c r="G276" s="34">
        <v>512.04682</v>
      </c>
      <c r="H276" s="34">
        <v>540.33388</v>
      </c>
      <c r="I276" s="34"/>
      <c r="J276" s="34"/>
      <c r="K276" s="34"/>
      <c r="L276" s="34"/>
      <c r="M276" s="34"/>
      <c r="N276" s="34"/>
      <c r="O276" s="34">
        <v>6.002</v>
      </c>
      <c r="P276" s="34"/>
      <c r="Q276" s="34"/>
      <c r="R276" s="34"/>
      <c r="S276" s="34"/>
      <c r="T276" s="34">
        <v>1.1173</v>
      </c>
    </row>
    <row r="277" ht="24.9" customHeight="1" spans="1:20">
      <c r="A277" s="35" t="s">
        <v>928</v>
      </c>
      <c r="B277" s="35" t="s">
        <v>3343</v>
      </c>
      <c r="C277" s="30"/>
      <c r="D277" s="35">
        <v>20701</v>
      </c>
      <c r="E277" s="33" t="s">
        <v>931</v>
      </c>
      <c r="F277" s="34">
        <v>638.5</v>
      </c>
      <c r="G277" s="34">
        <v>512.04682</v>
      </c>
      <c r="H277" s="34">
        <v>119.33388</v>
      </c>
      <c r="I277" s="34"/>
      <c r="J277" s="34"/>
      <c r="K277" s="34"/>
      <c r="L277" s="34"/>
      <c r="M277" s="34"/>
      <c r="N277" s="34"/>
      <c r="O277" s="34">
        <v>6.002</v>
      </c>
      <c r="P277" s="34"/>
      <c r="Q277" s="34"/>
      <c r="R277" s="34"/>
      <c r="S277" s="34"/>
      <c r="T277" s="34">
        <v>1.1173</v>
      </c>
    </row>
    <row r="278" ht="24.9" customHeight="1" spans="1:20">
      <c r="A278" s="35" t="s">
        <v>928</v>
      </c>
      <c r="B278" s="35" t="s">
        <v>3343</v>
      </c>
      <c r="C278" s="35" t="s">
        <v>3343</v>
      </c>
      <c r="D278" s="35">
        <v>2070101</v>
      </c>
      <c r="E278" s="36" t="s">
        <v>74</v>
      </c>
      <c r="F278" s="34">
        <v>638.5</v>
      </c>
      <c r="G278" s="34">
        <v>512.04682</v>
      </c>
      <c r="H278" s="34">
        <v>119.33388</v>
      </c>
      <c r="I278" s="34"/>
      <c r="J278" s="34"/>
      <c r="K278" s="34"/>
      <c r="L278" s="34"/>
      <c r="M278" s="34"/>
      <c r="N278" s="34"/>
      <c r="O278" s="34">
        <v>6.002</v>
      </c>
      <c r="P278" s="34"/>
      <c r="Q278" s="34"/>
      <c r="R278" s="34"/>
      <c r="S278" s="34"/>
      <c r="T278" s="34">
        <v>1.1173</v>
      </c>
    </row>
    <row r="279" ht="24.9" customHeight="1" spans="1:20">
      <c r="A279" s="35" t="s">
        <v>928</v>
      </c>
      <c r="B279" s="35" t="s">
        <v>3544</v>
      </c>
      <c r="C279" s="35"/>
      <c r="D279" s="33">
        <v>20799</v>
      </c>
      <c r="E279" s="36" t="s">
        <v>1046</v>
      </c>
      <c r="F279" s="34">
        <v>247</v>
      </c>
      <c r="G279" s="34"/>
      <c r="H279" s="34">
        <v>247</v>
      </c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</row>
    <row r="280" ht="24.9" customHeight="1" spans="1:20">
      <c r="A280" s="35" t="s">
        <v>928</v>
      </c>
      <c r="B280" s="35" t="s">
        <v>3544</v>
      </c>
      <c r="C280" s="35" t="s">
        <v>3544</v>
      </c>
      <c r="D280" s="33">
        <v>2079999</v>
      </c>
      <c r="E280" s="36" t="s">
        <v>1052</v>
      </c>
      <c r="F280" s="34">
        <v>247</v>
      </c>
      <c r="G280" s="34"/>
      <c r="H280" s="34">
        <v>247</v>
      </c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</row>
    <row r="281" ht="24.9" customHeight="1" spans="1:20">
      <c r="A281" s="35" t="s">
        <v>928</v>
      </c>
      <c r="B281" s="35" t="s">
        <v>3343</v>
      </c>
      <c r="C281" s="30"/>
      <c r="D281" s="35">
        <v>20701</v>
      </c>
      <c r="E281" s="33" t="s">
        <v>931</v>
      </c>
      <c r="F281" s="34">
        <v>174</v>
      </c>
      <c r="G281" s="34"/>
      <c r="H281" s="34">
        <v>174</v>
      </c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</row>
    <row r="282" ht="24.9" customHeight="1" spans="1:20">
      <c r="A282" s="35" t="s">
        <v>928</v>
      </c>
      <c r="B282" s="35" t="s">
        <v>3343</v>
      </c>
      <c r="C282" s="35" t="s">
        <v>3544</v>
      </c>
      <c r="D282" s="35">
        <v>2070199</v>
      </c>
      <c r="E282" s="36" t="s">
        <v>958</v>
      </c>
      <c r="F282" s="34">
        <v>174</v>
      </c>
      <c r="G282" s="34"/>
      <c r="H282" s="34">
        <v>174</v>
      </c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</row>
    <row r="283" ht="24.9" customHeight="1" spans="1:20">
      <c r="A283" s="30"/>
      <c r="B283" s="30"/>
      <c r="C283" s="30"/>
      <c r="D283" s="31" t="s">
        <v>3552</v>
      </c>
      <c r="E283" s="31" t="s">
        <v>3553</v>
      </c>
      <c r="F283" s="32">
        <v>192</v>
      </c>
      <c r="G283" s="32">
        <v>145.372</v>
      </c>
      <c r="H283" s="32">
        <v>45.37</v>
      </c>
      <c r="I283" s="32"/>
      <c r="J283" s="32"/>
      <c r="K283" s="32"/>
      <c r="L283" s="32"/>
      <c r="M283" s="32"/>
      <c r="N283" s="32"/>
      <c r="O283" s="32">
        <v>1.028</v>
      </c>
      <c r="P283" s="32"/>
      <c r="Q283" s="32"/>
      <c r="R283" s="32">
        <v>0.23</v>
      </c>
      <c r="S283" s="32"/>
      <c r="T283" s="32"/>
    </row>
    <row r="284" ht="24.9" customHeight="1" spans="1:20">
      <c r="A284" s="35">
        <v>207</v>
      </c>
      <c r="B284" s="30"/>
      <c r="C284" s="30"/>
      <c r="D284" s="35">
        <v>207</v>
      </c>
      <c r="E284" s="33" t="s">
        <v>929</v>
      </c>
      <c r="F284" s="34">
        <v>192</v>
      </c>
      <c r="G284" s="34">
        <v>145.372</v>
      </c>
      <c r="H284" s="34">
        <v>45.37</v>
      </c>
      <c r="I284" s="34"/>
      <c r="J284" s="34"/>
      <c r="K284" s="34"/>
      <c r="L284" s="34"/>
      <c r="M284" s="34"/>
      <c r="N284" s="34"/>
      <c r="O284" s="34">
        <v>1.028</v>
      </c>
      <c r="P284" s="34"/>
      <c r="Q284" s="34"/>
      <c r="R284" s="34">
        <v>0.23</v>
      </c>
      <c r="S284" s="34"/>
      <c r="T284" s="34"/>
    </row>
    <row r="285" ht="24.9" customHeight="1" spans="1:20">
      <c r="A285" s="35" t="s">
        <v>928</v>
      </c>
      <c r="B285" s="35" t="s">
        <v>3343</v>
      </c>
      <c r="C285" s="30"/>
      <c r="D285" s="35">
        <v>20701</v>
      </c>
      <c r="E285" s="33" t="s">
        <v>931</v>
      </c>
      <c r="F285" s="34">
        <v>192</v>
      </c>
      <c r="G285" s="34">
        <v>145.372</v>
      </c>
      <c r="H285" s="34">
        <v>45.37</v>
      </c>
      <c r="I285" s="34"/>
      <c r="J285" s="34"/>
      <c r="K285" s="34"/>
      <c r="L285" s="34"/>
      <c r="M285" s="34"/>
      <c r="N285" s="34"/>
      <c r="O285" s="34">
        <v>1.028</v>
      </c>
      <c r="P285" s="34"/>
      <c r="Q285" s="34"/>
      <c r="R285" s="34">
        <v>0.23</v>
      </c>
      <c r="S285" s="34"/>
      <c r="T285" s="34"/>
    </row>
    <row r="286" ht="24.9" customHeight="1" spans="1:20">
      <c r="A286" s="35" t="s">
        <v>928</v>
      </c>
      <c r="B286" s="35" t="s">
        <v>3343</v>
      </c>
      <c r="C286" s="35" t="s">
        <v>3554</v>
      </c>
      <c r="D286" s="35">
        <v>2070112</v>
      </c>
      <c r="E286" s="36" t="s">
        <v>952</v>
      </c>
      <c r="F286" s="34">
        <v>192</v>
      </c>
      <c r="G286" s="34">
        <v>145.372</v>
      </c>
      <c r="H286" s="34">
        <v>45.37</v>
      </c>
      <c r="I286" s="34"/>
      <c r="J286" s="34"/>
      <c r="K286" s="34"/>
      <c r="L286" s="34"/>
      <c r="M286" s="34"/>
      <c r="N286" s="34"/>
      <c r="O286" s="34">
        <v>1.028</v>
      </c>
      <c r="P286" s="34"/>
      <c r="Q286" s="34"/>
      <c r="R286" s="34">
        <v>0.23</v>
      </c>
      <c r="S286" s="34"/>
      <c r="T286" s="34"/>
    </row>
    <row r="287" ht="24.9" customHeight="1" spans="1:20">
      <c r="A287" s="30"/>
      <c r="B287" s="30"/>
      <c r="C287" s="30"/>
      <c r="D287" s="31" t="s">
        <v>3555</v>
      </c>
      <c r="E287" s="31" t="s">
        <v>3556</v>
      </c>
      <c r="F287" s="32">
        <v>97.5</v>
      </c>
      <c r="G287" s="32">
        <v>72.0672</v>
      </c>
      <c r="H287" s="32">
        <v>24.0869</v>
      </c>
      <c r="I287" s="32"/>
      <c r="J287" s="32"/>
      <c r="K287" s="32"/>
      <c r="L287" s="32"/>
      <c r="M287" s="32"/>
      <c r="N287" s="32"/>
      <c r="O287" s="32">
        <v>1.118</v>
      </c>
      <c r="P287" s="32"/>
      <c r="Q287" s="32"/>
      <c r="R287" s="32"/>
      <c r="S287" s="32"/>
      <c r="T287" s="32">
        <v>0.2279</v>
      </c>
    </row>
    <row r="288" ht="24.9" customHeight="1" spans="1:20">
      <c r="A288" s="35">
        <v>207</v>
      </c>
      <c r="B288" s="30"/>
      <c r="C288" s="30"/>
      <c r="D288" s="35">
        <v>207</v>
      </c>
      <c r="E288" s="33" t="s">
        <v>929</v>
      </c>
      <c r="F288" s="34">
        <v>97.5</v>
      </c>
      <c r="G288" s="34">
        <v>72.0672</v>
      </c>
      <c r="H288" s="34">
        <v>24.0869</v>
      </c>
      <c r="I288" s="34"/>
      <c r="J288" s="34"/>
      <c r="K288" s="34"/>
      <c r="L288" s="34"/>
      <c r="M288" s="34"/>
      <c r="N288" s="34"/>
      <c r="O288" s="34">
        <v>1.118</v>
      </c>
      <c r="P288" s="34"/>
      <c r="Q288" s="34"/>
      <c r="R288" s="34"/>
      <c r="S288" s="34"/>
      <c r="T288" s="34">
        <v>0.2279</v>
      </c>
    </row>
    <row r="289" ht="24.9" customHeight="1" spans="1:20">
      <c r="A289" s="35" t="s">
        <v>928</v>
      </c>
      <c r="B289" s="35" t="s">
        <v>3412</v>
      </c>
      <c r="C289" s="30"/>
      <c r="D289" s="35">
        <v>20702</v>
      </c>
      <c r="E289" s="36" t="s">
        <v>960</v>
      </c>
      <c r="F289" s="34">
        <v>92.5</v>
      </c>
      <c r="G289" s="34">
        <v>72.0672</v>
      </c>
      <c r="H289" s="34">
        <v>19.0869</v>
      </c>
      <c r="I289" s="34"/>
      <c r="J289" s="34"/>
      <c r="K289" s="34"/>
      <c r="L289" s="34"/>
      <c r="M289" s="34"/>
      <c r="N289" s="34"/>
      <c r="O289" s="34">
        <v>1.118</v>
      </c>
      <c r="P289" s="34"/>
      <c r="Q289" s="34"/>
      <c r="R289" s="34"/>
      <c r="S289" s="34"/>
      <c r="T289" s="34">
        <v>0.2279</v>
      </c>
    </row>
    <row r="290" ht="24.9" customHeight="1" spans="1:20">
      <c r="A290" s="35" t="s">
        <v>928</v>
      </c>
      <c r="B290" s="35" t="s">
        <v>3412</v>
      </c>
      <c r="C290" s="35" t="s">
        <v>3540</v>
      </c>
      <c r="D290" s="35">
        <v>2070205</v>
      </c>
      <c r="E290" s="36" t="s">
        <v>967</v>
      </c>
      <c r="F290" s="34">
        <v>92.5</v>
      </c>
      <c r="G290" s="34">
        <v>72.0672</v>
      </c>
      <c r="H290" s="34">
        <v>19.0869</v>
      </c>
      <c r="I290" s="34"/>
      <c r="J290" s="34"/>
      <c r="K290" s="34"/>
      <c r="L290" s="34"/>
      <c r="M290" s="34"/>
      <c r="N290" s="34"/>
      <c r="O290" s="34">
        <v>1.118</v>
      </c>
      <c r="P290" s="34"/>
      <c r="Q290" s="34"/>
      <c r="R290" s="34"/>
      <c r="S290" s="34"/>
      <c r="T290" s="34">
        <v>0.2279</v>
      </c>
    </row>
    <row r="291" ht="24.9" customHeight="1" spans="1:20">
      <c r="A291" s="35" t="s">
        <v>928</v>
      </c>
      <c r="B291" s="35" t="s">
        <v>3544</v>
      </c>
      <c r="C291" s="35"/>
      <c r="D291" s="35">
        <v>20799</v>
      </c>
      <c r="E291" s="36" t="s">
        <v>1046</v>
      </c>
      <c r="F291" s="34">
        <v>5</v>
      </c>
      <c r="G291" s="34"/>
      <c r="H291" s="34">
        <v>5</v>
      </c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</row>
    <row r="292" ht="24.9" customHeight="1" spans="1:20">
      <c r="A292" s="35" t="s">
        <v>928</v>
      </c>
      <c r="B292" s="35" t="s">
        <v>3544</v>
      </c>
      <c r="C292" s="35" t="s">
        <v>3544</v>
      </c>
      <c r="D292" s="35">
        <v>2079999</v>
      </c>
      <c r="E292" s="36" t="s">
        <v>1052</v>
      </c>
      <c r="F292" s="34">
        <v>5</v>
      </c>
      <c r="G292" s="34"/>
      <c r="H292" s="34">
        <v>5</v>
      </c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</row>
    <row r="293" ht="24.9" customHeight="1" spans="1:20">
      <c r="A293" s="37"/>
      <c r="B293" s="37"/>
      <c r="C293" s="37"/>
      <c r="D293" s="29" t="s">
        <v>701</v>
      </c>
      <c r="E293" s="29" t="s">
        <v>3557</v>
      </c>
      <c r="F293" s="28">
        <v>67679.593947</v>
      </c>
      <c r="G293" s="28">
        <v>9342.83306</v>
      </c>
      <c r="H293" s="28">
        <v>10830.421011</v>
      </c>
      <c r="I293" s="28"/>
      <c r="J293" s="28"/>
      <c r="K293" s="28">
        <v>46899.323834</v>
      </c>
      <c r="L293" s="28"/>
      <c r="M293" s="28"/>
      <c r="N293" s="28"/>
      <c r="O293" s="28">
        <v>586.70716</v>
      </c>
      <c r="P293" s="28"/>
      <c r="Q293" s="28"/>
      <c r="R293" s="28">
        <v>7.469418</v>
      </c>
      <c r="S293" s="28"/>
      <c r="T293" s="28">
        <v>12.839464</v>
      </c>
    </row>
    <row r="294" ht="24.9" customHeight="1" spans="1:20">
      <c r="A294" s="30"/>
      <c r="B294" s="30"/>
      <c r="C294" s="30"/>
      <c r="D294" s="31" t="s">
        <v>3558</v>
      </c>
      <c r="E294" s="31" t="s">
        <v>3559</v>
      </c>
      <c r="F294" s="32">
        <v>12372</v>
      </c>
      <c r="G294" s="32">
        <v>1918.04318</v>
      </c>
      <c r="H294" s="32">
        <v>10442.25082</v>
      </c>
      <c r="I294" s="32"/>
      <c r="J294" s="32"/>
      <c r="K294" s="32"/>
      <c r="L294" s="32"/>
      <c r="M294" s="32"/>
      <c r="N294" s="32"/>
      <c r="O294" s="32">
        <v>11.706</v>
      </c>
      <c r="P294" s="32"/>
      <c r="Q294" s="32"/>
      <c r="R294" s="32"/>
      <c r="S294" s="32"/>
      <c r="T294" s="32"/>
    </row>
    <row r="295" ht="24.9" customHeight="1" spans="1:20">
      <c r="A295" s="35" t="s">
        <v>701</v>
      </c>
      <c r="B295" s="30"/>
      <c r="C295" s="30"/>
      <c r="D295" s="35">
        <v>205</v>
      </c>
      <c r="E295" s="33" t="s">
        <v>702</v>
      </c>
      <c r="F295" s="34">
        <v>12372</v>
      </c>
      <c r="G295" s="34">
        <v>1918.04318</v>
      </c>
      <c r="H295" s="34">
        <v>10442.25082</v>
      </c>
      <c r="I295" s="34"/>
      <c r="J295" s="34"/>
      <c r="K295" s="34"/>
      <c r="L295" s="34"/>
      <c r="M295" s="34"/>
      <c r="N295" s="34"/>
      <c r="O295" s="34">
        <v>11.706</v>
      </c>
      <c r="P295" s="34"/>
      <c r="Q295" s="34"/>
      <c r="R295" s="34"/>
      <c r="S295" s="34"/>
      <c r="T295" s="32"/>
    </row>
    <row r="296" ht="24.9" customHeight="1" spans="1:20">
      <c r="A296" s="35" t="s">
        <v>701</v>
      </c>
      <c r="B296" s="35" t="s">
        <v>3343</v>
      </c>
      <c r="C296" s="30"/>
      <c r="D296" s="35">
        <v>20501</v>
      </c>
      <c r="E296" s="33" t="s">
        <v>704</v>
      </c>
      <c r="F296" s="34">
        <v>2280</v>
      </c>
      <c r="G296" s="34">
        <v>1918.04318</v>
      </c>
      <c r="H296" s="34">
        <v>350.25082</v>
      </c>
      <c r="I296" s="34"/>
      <c r="J296" s="34"/>
      <c r="K296" s="34"/>
      <c r="L296" s="34"/>
      <c r="M296" s="34"/>
      <c r="N296" s="34"/>
      <c r="O296" s="34">
        <v>11.706</v>
      </c>
      <c r="P296" s="32"/>
      <c r="Q296" s="32"/>
      <c r="R296" s="32"/>
      <c r="S296" s="32"/>
      <c r="T296" s="32"/>
    </row>
    <row r="297" ht="24.9" customHeight="1" spans="1:20">
      <c r="A297" s="35" t="s">
        <v>701</v>
      </c>
      <c r="B297" s="35" t="s">
        <v>3343</v>
      </c>
      <c r="C297" s="35" t="s">
        <v>3343</v>
      </c>
      <c r="D297" s="35">
        <v>2050101</v>
      </c>
      <c r="E297" s="36" t="s">
        <v>74</v>
      </c>
      <c r="F297" s="34">
        <v>2280</v>
      </c>
      <c r="G297" s="34">
        <v>1918.04318</v>
      </c>
      <c r="H297" s="34">
        <v>350.25082</v>
      </c>
      <c r="I297" s="34"/>
      <c r="J297" s="34"/>
      <c r="K297" s="34"/>
      <c r="L297" s="34"/>
      <c r="M297" s="34"/>
      <c r="N297" s="34"/>
      <c r="O297" s="34">
        <v>11.706</v>
      </c>
      <c r="P297" s="34"/>
      <c r="Q297" s="34"/>
      <c r="R297" s="34"/>
      <c r="S297" s="34"/>
      <c r="T297" s="34"/>
    </row>
    <row r="298" ht="24.9" customHeight="1" spans="1:20">
      <c r="A298" s="35">
        <v>205</v>
      </c>
      <c r="B298" s="35" t="s">
        <v>3412</v>
      </c>
      <c r="C298" s="35"/>
      <c r="D298" s="35">
        <v>20502</v>
      </c>
      <c r="E298" s="36" t="s">
        <v>711</v>
      </c>
      <c r="F298" s="34">
        <v>8722</v>
      </c>
      <c r="G298" s="34"/>
      <c r="H298" s="34">
        <v>8722</v>
      </c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</row>
    <row r="299" ht="24.9" customHeight="1" spans="1:20">
      <c r="A299" s="35" t="s">
        <v>701</v>
      </c>
      <c r="B299" s="35" t="s">
        <v>3412</v>
      </c>
      <c r="C299" s="35" t="s">
        <v>3412</v>
      </c>
      <c r="D299" s="35">
        <v>2050202</v>
      </c>
      <c r="E299" s="36" t="s">
        <v>715</v>
      </c>
      <c r="F299" s="34">
        <v>2230</v>
      </c>
      <c r="G299" s="34"/>
      <c r="H299" s="34">
        <v>2230</v>
      </c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</row>
    <row r="300" ht="24.9" customHeight="1" spans="1:20">
      <c r="A300" s="35" t="s">
        <v>701</v>
      </c>
      <c r="B300" s="35" t="s">
        <v>3412</v>
      </c>
      <c r="C300" s="35" t="s">
        <v>3342</v>
      </c>
      <c r="D300" s="35">
        <v>2050203</v>
      </c>
      <c r="E300" s="36" t="s">
        <v>717</v>
      </c>
      <c r="F300" s="34">
        <v>1570</v>
      </c>
      <c r="G300" s="34"/>
      <c r="H300" s="34">
        <v>1570</v>
      </c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</row>
    <row r="301" ht="24.9" customHeight="1" spans="1:20">
      <c r="A301" s="35" t="s">
        <v>701</v>
      </c>
      <c r="B301" s="35" t="s">
        <v>3412</v>
      </c>
      <c r="C301" s="35" t="s">
        <v>3544</v>
      </c>
      <c r="D301" s="35">
        <v>2050299</v>
      </c>
      <c r="E301" s="36" t="s">
        <v>727</v>
      </c>
      <c r="F301" s="34">
        <v>2997</v>
      </c>
      <c r="G301" s="34"/>
      <c r="H301" s="34">
        <v>2997</v>
      </c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</row>
    <row r="302" ht="24.9" customHeight="1" spans="1:20">
      <c r="A302" s="35" t="s">
        <v>701</v>
      </c>
      <c r="B302" s="35" t="s">
        <v>3412</v>
      </c>
      <c r="C302" s="35" t="s">
        <v>3343</v>
      </c>
      <c r="D302" s="35">
        <v>2050201</v>
      </c>
      <c r="E302" s="36" t="s">
        <v>713</v>
      </c>
      <c r="F302" s="34">
        <v>1925</v>
      </c>
      <c r="G302" s="34"/>
      <c r="H302" s="34">
        <v>1925</v>
      </c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</row>
    <row r="303" ht="24.9" customHeight="1" spans="1:20">
      <c r="A303" s="35" t="s">
        <v>701</v>
      </c>
      <c r="B303" s="35" t="s">
        <v>3435</v>
      </c>
      <c r="C303" s="35"/>
      <c r="D303" s="35">
        <v>20504</v>
      </c>
      <c r="E303" s="36" t="s">
        <v>743</v>
      </c>
      <c r="F303" s="34">
        <v>5</v>
      </c>
      <c r="G303" s="34"/>
      <c r="H303" s="34">
        <v>5</v>
      </c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</row>
    <row r="304" ht="24.9" customHeight="1" spans="1:20">
      <c r="A304" s="35" t="s">
        <v>701</v>
      </c>
      <c r="B304" s="35" t="s">
        <v>3435</v>
      </c>
      <c r="C304" s="35" t="s">
        <v>3435</v>
      </c>
      <c r="D304" s="35">
        <v>2050404</v>
      </c>
      <c r="E304" s="36" t="s">
        <v>750</v>
      </c>
      <c r="F304" s="34">
        <v>5</v>
      </c>
      <c r="G304" s="34"/>
      <c r="H304" s="34">
        <v>5</v>
      </c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</row>
    <row r="305" ht="24.9" customHeight="1" spans="1:20">
      <c r="A305" s="35">
        <v>205</v>
      </c>
      <c r="B305" s="38" t="s">
        <v>3548</v>
      </c>
      <c r="C305" s="35"/>
      <c r="D305" s="35">
        <v>20507</v>
      </c>
      <c r="E305" s="36" t="s">
        <v>770</v>
      </c>
      <c r="F305" s="34">
        <v>321</v>
      </c>
      <c r="G305" s="34"/>
      <c r="H305" s="34">
        <v>321</v>
      </c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</row>
    <row r="306" ht="24.9" customHeight="1" spans="1:20">
      <c r="A306" s="35" t="s">
        <v>701</v>
      </c>
      <c r="B306" s="35" t="s">
        <v>3548</v>
      </c>
      <c r="C306" s="35" t="s">
        <v>3544</v>
      </c>
      <c r="D306" s="35">
        <v>2050799</v>
      </c>
      <c r="E306" s="36" t="s">
        <v>776</v>
      </c>
      <c r="F306" s="34">
        <v>321</v>
      </c>
      <c r="G306" s="34"/>
      <c r="H306" s="34">
        <v>321</v>
      </c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</row>
    <row r="307" ht="24.9" customHeight="1" spans="1:20">
      <c r="A307" s="35" t="s">
        <v>701</v>
      </c>
      <c r="B307" s="35" t="s">
        <v>3342</v>
      </c>
      <c r="C307" s="35"/>
      <c r="D307" s="35">
        <v>20503</v>
      </c>
      <c r="E307" s="36" t="s">
        <v>729</v>
      </c>
      <c r="F307" s="34">
        <v>1044</v>
      </c>
      <c r="G307" s="34"/>
      <c r="H307" s="34">
        <v>1044</v>
      </c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</row>
    <row r="308" ht="24.9" customHeight="1" spans="1:20">
      <c r="A308" s="35" t="s">
        <v>701</v>
      </c>
      <c r="B308" s="35" t="s">
        <v>3342</v>
      </c>
      <c r="C308" s="35" t="s">
        <v>3412</v>
      </c>
      <c r="D308" s="35">
        <v>2050302</v>
      </c>
      <c r="E308" s="36" t="s">
        <v>733</v>
      </c>
      <c r="F308" s="34">
        <v>1044</v>
      </c>
      <c r="G308" s="34"/>
      <c r="H308" s="34">
        <v>1044</v>
      </c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</row>
    <row r="309" ht="24.9" customHeight="1" spans="1:20">
      <c r="A309" s="30"/>
      <c r="B309" s="30"/>
      <c r="C309" s="30"/>
      <c r="D309" s="31" t="s">
        <v>3560</v>
      </c>
      <c r="E309" s="31" t="s">
        <v>3561</v>
      </c>
      <c r="F309" s="32">
        <v>138.976519</v>
      </c>
      <c r="G309" s="32"/>
      <c r="H309" s="32"/>
      <c r="I309" s="32"/>
      <c r="J309" s="32"/>
      <c r="K309" s="32">
        <v>138.096519</v>
      </c>
      <c r="L309" s="32"/>
      <c r="M309" s="32"/>
      <c r="N309" s="32"/>
      <c r="O309" s="32">
        <v>0.4</v>
      </c>
      <c r="P309" s="32"/>
      <c r="Q309" s="32"/>
      <c r="R309" s="32">
        <v>0.48</v>
      </c>
      <c r="S309" s="32"/>
      <c r="T309" s="32"/>
    </row>
    <row r="310" ht="24.9" customHeight="1" spans="1:20">
      <c r="A310" s="35">
        <v>205</v>
      </c>
      <c r="B310" s="30"/>
      <c r="C310" s="30"/>
      <c r="D310" s="35">
        <v>205</v>
      </c>
      <c r="E310" s="33" t="s">
        <v>702</v>
      </c>
      <c r="F310" s="34">
        <v>138.976519</v>
      </c>
      <c r="G310" s="34"/>
      <c r="H310" s="34"/>
      <c r="I310" s="34"/>
      <c r="J310" s="34"/>
      <c r="K310" s="34">
        <v>138.096519</v>
      </c>
      <c r="L310" s="34"/>
      <c r="M310" s="34"/>
      <c r="N310" s="34"/>
      <c r="O310" s="34">
        <v>0.4</v>
      </c>
      <c r="P310" s="34"/>
      <c r="Q310" s="34"/>
      <c r="R310" s="34">
        <v>0.48</v>
      </c>
      <c r="S310" s="32"/>
      <c r="T310" s="32"/>
    </row>
    <row r="311" ht="24.9" customHeight="1" spans="1:20">
      <c r="A311" s="35" t="s">
        <v>701</v>
      </c>
      <c r="B311" s="35" t="s">
        <v>3412</v>
      </c>
      <c r="C311" s="30"/>
      <c r="D311" s="35">
        <v>20502</v>
      </c>
      <c r="E311" s="36" t="s">
        <v>711</v>
      </c>
      <c r="F311" s="34">
        <v>138.976519</v>
      </c>
      <c r="G311" s="34"/>
      <c r="H311" s="34"/>
      <c r="I311" s="34"/>
      <c r="J311" s="34"/>
      <c r="K311" s="34">
        <v>138.096519</v>
      </c>
      <c r="L311" s="34"/>
      <c r="M311" s="34"/>
      <c r="N311" s="34"/>
      <c r="O311" s="34">
        <v>0.4</v>
      </c>
      <c r="P311" s="34"/>
      <c r="Q311" s="34"/>
      <c r="R311" s="34">
        <v>0.48</v>
      </c>
      <c r="S311" s="32"/>
      <c r="T311" s="32"/>
    </row>
    <row r="312" ht="24.9" customHeight="1" spans="1:20">
      <c r="A312" s="35" t="s">
        <v>701</v>
      </c>
      <c r="B312" s="35" t="s">
        <v>3412</v>
      </c>
      <c r="C312" s="35" t="s">
        <v>3343</v>
      </c>
      <c r="D312" s="35">
        <v>2050201</v>
      </c>
      <c r="E312" s="36" t="s">
        <v>713</v>
      </c>
      <c r="F312" s="34">
        <v>138.976519</v>
      </c>
      <c r="G312" s="34"/>
      <c r="H312" s="34"/>
      <c r="I312" s="34"/>
      <c r="J312" s="34"/>
      <c r="K312" s="34">
        <v>138.096519</v>
      </c>
      <c r="L312" s="34"/>
      <c r="M312" s="34"/>
      <c r="N312" s="34"/>
      <c r="O312" s="34">
        <v>0.4</v>
      </c>
      <c r="P312" s="34"/>
      <c r="Q312" s="34"/>
      <c r="R312" s="34">
        <v>0.48</v>
      </c>
      <c r="S312" s="34"/>
      <c r="T312" s="34"/>
    </row>
    <row r="313" ht="24.9" customHeight="1" spans="1:20">
      <c r="A313" s="30"/>
      <c r="B313" s="30"/>
      <c r="C313" s="30"/>
      <c r="D313" s="31" t="s">
        <v>3562</v>
      </c>
      <c r="E313" s="31" t="s">
        <v>3563</v>
      </c>
      <c r="F313" s="32">
        <v>1871.942196</v>
      </c>
      <c r="G313" s="32"/>
      <c r="H313" s="32"/>
      <c r="I313" s="32"/>
      <c r="J313" s="32"/>
      <c r="K313" s="32">
        <v>1864.888196</v>
      </c>
      <c r="L313" s="32"/>
      <c r="M313" s="32"/>
      <c r="N313" s="32"/>
      <c r="O313" s="32">
        <v>7.054</v>
      </c>
      <c r="P313" s="32"/>
      <c r="Q313" s="32"/>
      <c r="R313" s="32"/>
      <c r="S313" s="32"/>
      <c r="T313" s="32"/>
    </row>
    <row r="314" ht="24.9" customHeight="1" spans="1:20">
      <c r="A314" s="35">
        <v>205</v>
      </c>
      <c r="B314" s="30"/>
      <c r="C314" s="30"/>
      <c r="D314" s="35">
        <v>205</v>
      </c>
      <c r="E314" s="33" t="s">
        <v>702</v>
      </c>
      <c r="F314" s="34">
        <v>1871.942196</v>
      </c>
      <c r="G314" s="34"/>
      <c r="H314" s="34"/>
      <c r="I314" s="34"/>
      <c r="J314" s="34"/>
      <c r="K314" s="34">
        <v>1864.888196</v>
      </c>
      <c r="L314" s="34"/>
      <c r="M314" s="34"/>
      <c r="N314" s="34"/>
      <c r="O314" s="34">
        <v>7.054</v>
      </c>
      <c r="P314" s="34"/>
      <c r="Q314" s="34"/>
      <c r="R314" s="34"/>
      <c r="S314" s="34"/>
      <c r="T314" s="32"/>
    </row>
    <row r="315" ht="24.9" customHeight="1" spans="1:20">
      <c r="A315" s="35">
        <v>205</v>
      </c>
      <c r="B315" s="35" t="s">
        <v>3412</v>
      </c>
      <c r="C315" s="30"/>
      <c r="D315" s="35">
        <v>20502</v>
      </c>
      <c r="E315" s="36" t="s">
        <v>711</v>
      </c>
      <c r="F315" s="34">
        <v>1871.942196</v>
      </c>
      <c r="G315" s="34"/>
      <c r="H315" s="34"/>
      <c r="I315" s="34"/>
      <c r="J315" s="34"/>
      <c r="K315" s="34">
        <v>1864.888196</v>
      </c>
      <c r="L315" s="34"/>
      <c r="M315" s="34"/>
      <c r="N315" s="34"/>
      <c r="O315" s="34">
        <v>7.054</v>
      </c>
      <c r="P315" s="34"/>
      <c r="Q315" s="34"/>
      <c r="R315" s="34"/>
      <c r="S315" s="34"/>
      <c r="T315" s="32"/>
    </row>
    <row r="316" ht="24.9" customHeight="1" spans="1:20">
      <c r="A316" s="35" t="s">
        <v>701</v>
      </c>
      <c r="B316" s="35" t="s">
        <v>3412</v>
      </c>
      <c r="C316" s="35" t="s">
        <v>3412</v>
      </c>
      <c r="D316" s="35">
        <v>2050202</v>
      </c>
      <c r="E316" s="36" t="s">
        <v>715</v>
      </c>
      <c r="F316" s="34">
        <v>1871.942196</v>
      </c>
      <c r="G316" s="34"/>
      <c r="H316" s="34"/>
      <c r="I316" s="34"/>
      <c r="J316" s="34"/>
      <c r="K316" s="34">
        <v>1864.888196</v>
      </c>
      <c r="L316" s="34"/>
      <c r="M316" s="34"/>
      <c r="N316" s="34"/>
      <c r="O316" s="34">
        <v>7.054</v>
      </c>
      <c r="P316" s="34"/>
      <c r="Q316" s="34"/>
      <c r="R316" s="34"/>
      <c r="S316" s="34"/>
      <c r="T316" s="34"/>
    </row>
    <row r="317" ht="24.9" customHeight="1" spans="1:20">
      <c r="A317" s="30"/>
      <c r="B317" s="30"/>
      <c r="C317" s="30"/>
      <c r="D317" s="31" t="s">
        <v>3564</v>
      </c>
      <c r="E317" s="31" t="s">
        <v>3565</v>
      </c>
      <c r="F317" s="32">
        <v>3238.952659</v>
      </c>
      <c r="G317" s="32">
        <v>3090.901557</v>
      </c>
      <c r="H317" s="32">
        <v>134.08</v>
      </c>
      <c r="I317" s="32"/>
      <c r="J317" s="32"/>
      <c r="K317" s="32"/>
      <c r="L317" s="32"/>
      <c r="M317" s="32"/>
      <c r="N317" s="32"/>
      <c r="O317" s="32">
        <v>13.44</v>
      </c>
      <c r="P317" s="32"/>
      <c r="Q317" s="32"/>
      <c r="R317" s="32">
        <v>0.531102</v>
      </c>
      <c r="S317" s="32"/>
      <c r="T317" s="32"/>
    </row>
    <row r="318" ht="24.9" customHeight="1" spans="1:20">
      <c r="A318" s="35" t="s">
        <v>701</v>
      </c>
      <c r="B318" s="30"/>
      <c r="C318" s="30"/>
      <c r="D318" s="35">
        <v>205</v>
      </c>
      <c r="E318" s="33" t="s">
        <v>702</v>
      </c>
      <c r="F318" s="34">
        <v>3238.952659</v>
      </c>
      <c r="G318" s="34">
        <v>3090.901557</v>
      </c>
      <c r="H318" s="34">
        <v>134.08</v>
      </c>
      <c r="I318" s="34"/>
      <c r="J318" s="34"/>
      <c r="K318" s="34"/>
      <c r="L318" s="34"/>
      <c r="M318" s="34"/>
      <c r="N318" s="34"/>
      <c r="O318" s="34">
        <v>13.44</v>
      </c>
      <c r="P318" s="34"/>
      <c r="Q318" s="34"/>
      <c r="R318" s="34">
        <v>0.531102</v>
      </c>
      <c r="S318" s="32"/>
      <c r="T318" s="32"/>
    </row>
    <row r="319" ht="24.9" customHeight="1" spans="1:20">
      <c r="A319" s="35" t="s">
        <v>701</v>
      </c>
      <c r="B319" s="35" t="s">
        <v>3412</v>
      </c>
      <c r="C319" s="30"/>
      <c r="D319" s="35">
        <v>20502</v>
      </c>
      <c r="E319" s="36" t="s">
        <v>711</v>
      </c>
      <c r="F319" s="34">
        <v>3238.952659</v>
      </c>
      <c r="G319" s="34">
        <v>3090.901557</v>
      </c>
      <c r="H319" s="34">
        <v>134.08</v>
      </c>
      <c r="I319" s="34"/>
      <c r="J319" s="34"/>
      <c r="K319" s="34"/>
      <c r="L319" s="34"/>
      <c r="M319" s="34"/>
      <c r="N319" s="34"/>
      <c r="O319" s="34">
        <v>13.44</v>
      </c>
      <c r="P319" s="34"/>
      <c r="Q319" s="34"/>
      <c r="R319" s="34">
        <v>0.531102</v>
      </c>
      <c r="S319" s="32"/>
      <c r="T319" s="32"/>
    </row>
    <row r="320" ht="24.9" customHeight="1" spans="1:20">
      <c r="A320" s="35" t="s">
        <v>701</v>
      </c>
      <c r="B320" s="35" t="s">
        <v>3412</v>
      </c>
      <c r="C320" s="35" t="s">
        <v>3342</v>
      </c>
      <c r="D320" s="35">
        <v>2050203</v>
      </c>
      <c r="E320" s="36" t="s">
        <v>717</v>
      </c>
      <c r="F320" s="34">
        <v>3238.952659</v>
      </c>
      <c r="G320" s="34">
        <v>3090.901557</v>
      </c>
      <c r="H320" s="34">
        <v>134.08</v>
      </c>
      <c r="I320" s="34"/>
      <c r="J320" s="34"/>
      <c r="K320" s="34"/>
      <c r="L320" s="34"/>
      <c r="M320" s="34"/>
      <c r="N320" s="34"/>
      <c r="O320" s="34">
        <v>13.44</v>
      </c>
      <c r="P320" s="34"/>
      <c r="Q320" s="34"/>
      <c r="R320" s="34">
        <v>0.531102</v>
      </c>
      <c r="S320" s="34"/>
      <c r="T320" s="34"/>
    </row>
    <row r="321" ht="24.9" customHeight="1" spans="1:20">
      <c r="A321" s="30"/>
      <c r="B321" s="30"/>
      <c r="C321" s="30"/>
      <c r="D321" s="31" t="s">
        <v>3566</v>
      </c>
      <c r="E321" s="31" t="s">
        <v>3567</v>
      </c>
      <c r="F321" s="32">
        <v>1895</v>
      </c>
      <c r="G321" s="32"/>
      <c r="H321" s="32"/>
      <c r="I321" s="32"/>
      <c r="J321" s="32"/>
      <c r="K321" s="32">
        <v>1870.59631</v>
      </c>
      <c r="L321" s="32"/>
      <c r="M321" s="32"/>
      <c r="N321" s="32"/>
      <c r="O321" s="32">
        <v>24.0096</v>
      </c>
      <c r="P321" s="32"/>
      <c r="Q321" s="32"/>
      <c r="R321" s="32">
        <v>0.39409</v>
      </c>
      <c r="S321" s="32"/>
      <c r="T321" s="32"/>
    </row>
    <row r="322" ht="24.9" customHeight="1" spans="1:20">
      <c r="A322" s="35" t="s">
        <v>701</v>
      </c>
      <c r="B322" s="30"/>
      <c r="C322" s="30"/>
      <c r="D322" s="35">
        <v>205</v>
      </c>
      <c r="E322" s="33" t="s">
        <v>702</v>
      </c>
      <c r="F322" s="34">
        <v>1895</v>
      </c>
      <c r="G322" s="34"/>
      <c r="H322" s="34"/>
      <c r="I322" s="34"/>
      <c r="J322" s="34"/>
      <c r="K322" s="34">
        <v>1870.59631</v>
      </c>
      <c r="L322" s="34"/>
      <c r="M322" s="34"/>
      <c r="N322" s="34"/>
      <c r="O322" s="34">
        <v>24.0096</v>
      </c>
      <c r="P322" s="34"/>
      <c r="Q322" s="34"/>
      <c r="R322" s="34">
        <v>0.39409</v>
      </c>
      <c r="S322" s="34"/>
      <c r="T322" s="32"/>
    </row>
    <row r="323" ht="24.9" customHeight="1" spans="1:20">
      <c r="A323" s="35" t="s">
        <v>701</v>
      </c>
      <c r="B323" s="35" t="s">
        <v>3412</v>
      </c>
      <c r="C323" s="30"/>
      <c r="D323" s="35">
        <v>20502</v>
      </c>
      <c r="E323" s="36" t="s">
        <v>711</v>
      </c>
      <c r="F323" s="34">
        <v>1895</v>
      </c>
      <c r="G323" s="34"/>
      <c r="H323" s="34"/>
      <c r="I323" s="34"/>
      <c r="J323" s="34"/>
      <c r="K323" s="34">
        <v>1870.59631</v>
      </c>
      <c r="L323" s="34"/>
      <c r="M323" s="34"/>
      <c r="N323" s="34"/>
      <c r="O323" s="34">
        <v>24.0096</v>
      </c>
      <c r="P323" s="34"/>
      <c r="Q323" s="34"/>
      <c r="R323" s="34">
        <v>0.39409</v>
      </c>
      <c r="S323" s="34"/>
      <c r="T323" s="32"/>
    </row>
    <row r="324" ht="24.9" customHeight="1" spans="1:20">
      <c r="A324" s="35" t="s">
        <v>701</v>
      </c>
      <c r="B324" s="35" t="s">
        <v>3412</v>
      </c>
      <c r="C324" s="35" t="s">
        <v>3342</v>
      </c>
      <c r="D324" s="35">
        <v>2050203</v>
      </c>
      <c r="E324" s="36" t="s">
        <v>717</v>
      </c>
      <c r="F324" s="34">
        <v>1895</v>
      </c>
      <c r="G324" s="34"/>
      <c r="H324" s="34"/>
      <c r="I324" s="34"/>
      <c r="J324" s="34"/>
      <c r="K324" s="34">
        <v>1870.59631</v>
      </c>
      <c r="L324" s="34"/>
      <c r="M324" s="34"/>
      <c r="N324" s="34"/>
      <c r="O324" s="34">
        <v>24.0096</v>
      </c>
      <c r="P324" s="34"/>
      <c r="Q324" s="34"/>
      <c r="R324" s="34">
        <v>0.39409</v>
      </c>
      <c r="S324" s="34"/>
      <c r="T324" s="34"/>
    </row>
    <row r="325" ht="24.9" customHeight="1" spans="1:20">
      <c r="A325" s="30"/>
      <c r="B325" s="30"/>
      <c r="C325" s="30"/>
      <c r="D325" s="31" t="s">
        <v>3568</v>
      </c>
      <c r="E325" s="31" t="s">
        <v>3569</v>
      </c>
      <c r="F325" s="32">
        <v>1716.941323</v>
      </c>
      <c r="G325" s="32"/>
      <c r="H325" s="32"/>
      <c r="I325" s="32"/>
      <c r="J325" s="32"/>
      <c r="K325" s="32">
        <v>1693.574802</v>
      </c>
      <c r="L325" s="32"/>
      <c r="M325" s="32"/>
      <c r="N325" s="32"/>
      <c r="O325" s="32">
        <v>20.66996</v>
      </c>
      <c r="P325" s="32"/>
      <c r="Q325" s="32"/>
      <c r="R325" s="32"/>
      <c r="S325" s="32"/>
      <c r="T325" s="32">
        <v>2.696561</v>
      </c>
    </row>
    <row r="326" ht="24.9" customHeight="1" spans="1:20">
      <c r="A326" s="35" t="s">
        <v>701</v>
      </c>
      <c r="B326" s="30"/>
      <c r="C326" s="30"/>
      <c r="D326" s="35">
        <v>205</v>
      </c>
      <c r="E326" s="33" t="s">
        <v>702</v>
      </c>
      <c r="F326" s="34">
        <v>1695.641323</v>
      </c>
      <c r="G326" s="34"/>
      <c r="H326" s="34"/>
      <c r="I326" s="34"/>
      <c r="J326" s="34"/>
      <c r="K326" s="34">
        <v>1672.274802</v>
      </c>
      <c r="L326" s="34"/>
      <c r="M326" s="34"/>
      <c r="N326" s="34"/>
      <c r="O326" s="34">
        <v>20.66996</v>
      </c>
      <c r="P326" s="34"/>
      <c r="Q326" s="34"/>
      <c r="R326" s="34"/>
      <c r="S326" s="34"/>
      <c r="T326" s="34">
        <v>2.696561</v>
      </c>
    </row>
    <row r="327" ht="24.9" customHeight="1" spans="1:20">
      <c r="A327" s="35" t="s">
        <v>701</v>
      </c>
      <c r="B327" s="35" t="s">
        <v>3412</v>
      </c>
      <c r="C327" s="30"/>
      <c r="D327" s="35">
        <v>20502</v>
      </c>
      <c r="E327" s="36" t="s">
        <v>711</v>
      </c>
      <c r="F327" s="34">
        <v>1695.641323</v>
      </c>
      <c r="G327" s="34"/>
      <c r="H327" s="34"/>
      <c r="I327" s="34"/>
      <c r="J327" s="34"/>
      <c r="K327" s="34">
        <v>1672.274802</v>
      </c>
      <c r="L327" s="34"/>
      <c r="M327" s="34"/>
      <c r="N327" s="34"/>
      <c r="O327" s="34">
        <v>20.66996</v>
      </c>
      <c r="P327" s="34"/>
      <c r="Q327" s="34"/>
      <c r="R327" s="34"/>
      <c r="S327" s="34"/>
      <c r="T327" s="34">
        <v>2.696561</v>
      </c>
    </row>
    <row r="328" ht="24.9" customHeight="1" spans="1:20">
      <c r="A328" s="35" t="s">
        <v>701</v>
      </c>
      <c r="B328" s="35" t="s">
        <v>3412</v>
      </c>
      <c r="C328" s="35" t="s">
        <v>3342</v>
      </c>
      <c r="D328" s="35">
        <v>2050203</v>
      </c>
      <c r="E328" s="36" t="s">
        <v>717</v>
      </c>
      <c r="F328" s="34">
        <v>1695.641323</v>
      </c>
      <c r="G328" s="34"/>
      <c r="H328" s="34"/>
      <c r="I328" s="34"/>
      <c r="J328" s="34"/>
      <c r="K328" s="34">
        <v>1672.274802</v>
      </c>
      <c r="L328" s="34"/>
      <c r="M328" s="34"/>
      <c r="N328" s="34"/>
      <c r="O328" s="34">
        <v>20.66996</v>
      </c>
      <c r="P328" s="34"/>
      <c r="Q328" s="34"/>
      <c r="R328" s="34"/>
      <c r="S328" s="34"/>
      <c r="T328" s="34">
        <v>2.696561</v>
      </c>
    </row>
    <row r="329" ht="24.9" customHeight="1" spans="1:20">
      <c r="A329" s="35" t="s">
        <v>69</v>
      </c>
      <c r="B329" s="35"/>
      <c r="C329" s="35"/>
      <c r="D329" s="35"/>
      <c r="E329" s="36" t="s">
        <v>70</v>
      </c>
      <c r="F329" s="34">
        <v>21.3</v>
      </c>
      <c r="G329" s="34"/>
      <c r="H329" s="34"/>
      <c r="I329" s="34"/>
      <c r="J329" s="34"/>
      <c r="K329" s="34">
        <v>21.3</v>
      </c>
      <c r="L329" s="34"/>
      <c r="M329" s="34"/>
      <c r="N329" s="34"/>
      <c r="O329" s="34"/>
      <c r="P329" s="34"/>
      <c r="Q329" s="34"/>
      <c r="R329" s="34"/>
      <c r="S329" s="34"/>
      <c r="T329" s="34"/>
    </row>
    <row r="330" ht="24.9" customHeight="1" spans="1:20">
      <c r="A330" s="35" t="s">
        <v>69</v>
      </c>
      <c r="B330" s="35" t="s">
        <v>3342</v>
      </c>
      <c r="C330" s="35"/>
      <c r="D330" s="33"/>
      <c r="E330" s="36" t="s">
        <v>110</v>
      </c>
      <c r="F330" s="34">
        <v>21.3</v>
      </c>
      <c r="G330" s="34"/>
      <c r="H330" s="34"/>
      <c r="I330" s="34"/>
      <c r="J330" s="34"/>
      <c r="K330" s="34">
        <v>21.3</v>
      </c>
      <c r="L330" s="34"/>
      <c r="M330" s="34"/>
      <c r="N330" s="34"/>
      <c r="O330" s="34"/>
      <c r="P330" s="34"/>
      <c r="Q330" s="34"/>
      <c r="R330" s="34"/>
      <c r="S330" s="34"/>
      <c r="T330" s="34"/>
    </row>
    <row r="331" ht="24.9" customHeight="1" spans="1:20">
      <c r="A331" s="35" t="s">
        <v>69</v>
      </c>
      <c r="B331" s="35" t="s">
        <v>3342</v>
      </c>
      <c r="C331" s="35" t="s">
        <v>3412</v>
      </c>
      <c r="D331" s="33" t="s">
        <v>3570</v>
      </c>
      <c r="E331" s="36" t="s">
        <v>185</v>
      </c>
      <c r="F331" s="34">
        <v>21.3</v>
      </c>
      <c r="G331" s="34"/>
      <c r="H331" s="34"/>
      <c r="I331" s="34"/>
      <c r="J331" s="34"/>
      <c r="K331" s="34">
        <v>21.3</v>
      </c>
      <c r="L331" s="34"/>
      <c r="M331" s="34"/>
      <c r="N331" s="34"/>
      <c r="O331" s="34"/>
      <c r="P331" s="34"/>
      <c r="Q331" s="34"/>
      <c r="R331" s="34"/>
      <c r="S331" s="34"/>
      <c r="T331" s="34"/>
    </row>
    <row r="332" ht="24.9" customHeight="1" spans="1:20">
      <c r="A332" s="30"/>
      <c r="B332" s="30"/>
      <c r="C332" s="30"/>
      <c r="D332" s="31" t="s">
        <v>3571</v>
      </c>
      <c r="E332" s="31" t="s">
        <v>3572</v>
      </c>
      <c r="F332" s="32">
        <v>1319.632803</v>
      </c>
      <c r="G332" s="32"/>
      <c r="H332" s="32"/>
      <c r="I332" s="32"/>
      <c r="J332" s="32"/>
      <c r="K332" s="32">
        <v>1285.640803</v>
      </c>
      <c r="L332" s="32"/>
      <c r="M332" s="32"/>
      <c r="N332" s="32"/>
      <c r="O332" s="32">
        <v>33.992</v>
      </c>
      <c r="P332" s="32"/>
      <c r="Q332" s="32"/>
      <c r="R332" s="32"/>
      <c r="S332" s="32"/>
      <c r="T332" s="32"/>
    </row>
    <row r="333" ht="24.9" customHeight="1" spans="1:20">
      <c r="A333" s="35" t="s">
        <v>701</v>
      </c>
      <c r="B333" s="30"/>
      <c r="C333" s="30"/>
      <c r="D333" s="35">
        <v>205</v>
      </c>
      <c r="E333" s="33" t="s">
        <v>702</v>
      </c>
      <c r="F333" s="34">
        <v>1319.632803</v>
      </c>
      <c r="G333" s="34"/>
      <c r="H333" s="34"/>
      <c r="I333" s="34"/>
      <c r="J333" s="34"/>
      <c r="K333" s="34">
        <v>1285.640803</v>
      </c>
      <c r="L333" s="34"/>
      <c r="M333" s="34"/>
      <c r="N333" s="34"/>
      <c r="O333" s="34">
        <v>33.992</v>
      </c>
      <c r="P333" s="34"/>
      <c r="Q333" s="34"/>
      <c r="R333" s="34"/>
      <c r="S333" s="34"/>
      <c r="T333" s="34"/>
    </row>
    <row r="334" ht="24.9" customHeight="1" spans="1:20">
      <c r="A334" s="35" t="s">
        <v>701</v>
      </c>
      <c r="B334" s="35" t="s">
        <v>3412</v>
      </c>
      <c r="C334" s="30"/>
      <c r="D334" s="35">
        <v>20502</v>
      </c>
      <c r="E334" s="36" t="s">
        <v>711</v>
      </c>
      <c r="F334" s="34">
        <v>1319.632803</v>
      </c>
      <c r="G334" s="34"/>
      <c r="H334" s="34"/>
      <c r="I334" s="34"/>
      <c r="J334" s="34"/>
      <c r="K334" s="34">
        <v>1285.640803</v>
      </c>
      <c r="L334" s="34"/>
      <c r="M334" s="34"/>
      <c r="N334" s="34"/>
      <c r="O334" s="34">
        <v>33.992</v>
      </c>
      <c r="P334" s="34"/>
      <c r="Q334" s="34"/>
      <c r="R334" s="34"/>
      <c r="S334" s="34"/>
      <c r="T334" s="34"/>
    </row>
    <row r="335" ht="24.9" customHeight="1" spans="1:20">
      <c r="A335" s="35" t="s">
        <v>701</v>
      </c>
      <c r="B335" s="35" t="s">
        <v>3412</v>
      </c>
      <c r="C335" s="35" t="s">
        <v>3342</v>
      </c>
      <c r="D335" s="33" t="s">
        <v>3573</v>
      </c>
      <c r="E335" s="36" t="s">
        <v>717</v>
      </c>
      <c r="F335" s="34">
        <v>1319.632803</v>
      </c>
      <c r="G335" s="34"/>
      <c r="H335" s="34"/>
      <c r="I335" s="34"/>
      <c r="J335" s="34"/>
      <c r="K335" s="34">
        <v>1285.640803</v>
      </c>
      <c r="L335" s="34"/>
      <c r="M335" s="34"/>
      <c r="N335" s="34"/>
      <c r="O335" s="34">
        <v>33.992</v>
      </c>
      <c r="P335" s="34"/>
      <c r="Q335" s="34"/>
      <c r="R335" s="34"/>
      <c r="S335" s="34"/>
      <c r="T335" s="34"/>
    </row>
    <row r="336" ht="24.9" customHeight="1" spans="1:20">
      <c r="A336" s="30"/>
      <c r="B336" s="30"/>
      <c r="C336" s="30"/>
      <c r="D336" s="31" t="s">
        <v>3574</v>
      </c>
      <c r="E336" s="31" t="s">
        <v>3575</v>
      </c>
      <c r="F336" s="32">
        <v>1893.14679</v>
      </c>
      <c r="G336" s="32"/>
      <c r="H336" s="32"/>
      <c r="I336" s="32"/>
      <c r="J336" s="32"/>
      <c r="K336" s="32">
        <v>1862.39879</v>
      </c>
      <c r="L336" s="32"/>
      <c r="M336" s="32"/>
      <c r="N336" s="32"/>
      <c r="O336" s="32">
        <v>30.748</v>
      </c>
      <c r="P336" s="32"/>
      <c r="Q336" s="32"/>
      <c r="R336" s="32"/>
      <c r="S336" s="32"/>
      <c r="T336" s="32"/>
    </row>
    <row r="337" ht="24.9" customHeight="1" spans="1:20">
      <c r="A337" s="35" t="s">
        <v>701</v>
      </c>
      <c r="B337" s="30"/>
      <c r="C337" s="30"/>
      <c r="D337" s="35">
        <v>205</v>
      </c>
      <c r="E337" s="33" t="s">
        <v>702</v>
      </c>
      <c r="F337" s="34">
        <v>1893.14679</v>
      </c>
      <c r="G337" s="34"/>
      <c r="H337" s="34"/>
      <c r="I337" s="34"/>
      <c r="J337" s="34"/>
      <c r="K337" s="34">
        <v>1862.39879</v>
      </c>
      <c r="L337" s="34"/>
      <c r="M337" s="34"/>
      <c r="N337" s="34"/>
      <c r="O337" s="34">
        <v>30.748</v>
      </c>
      <c r="P337" s="34"/>
      <c r="Q337" s="34"/>
      <c r="R337" s="34"/>
      <c r="S337" s="34"/>
      <c r="T337" s="34"/>
    </row>
    <row r="338" ht="24.9" customHeight="1" spans="1:20">
      <c r="A338" s="35" t="s">
        <v>701</v>
      </c>
      <c r="B338" s="35" t="s">
        <v>3412</v>
      </c>
      <c r="C338" s="30"/>
      <c r="D338" s="35">
        <v>20502</v>
      </c>
      <c r="E338" s="36" t="s">
        <v>711</v>
      </c>
      <c r="F338" s="34">
        <v>1893.14679</v>
      </c>
      <c r="G338" s="34"/>
      <c r="H338" s="34"/>
      <c r="I338" s="34"/>
      <c r="J338" s="34"/>
      <c r="K338" s="34">
        <v>1862.39879</v>
      </c>
      <c r="L338" s="34"/>
      <c r="M338" s="34"/>
      <c r="N338" s="34"/>
      <c r="O338" s="34">
        <v>30.748</v>
      </c>
      <c r="P338" s="34"/>
      <c r="Q338" s="34"/>
      <c r="R338" s="34"/>
      <c r="S338" s="34"/>
      <c r="T338" s="34"/>
    </row>
    <row r="339" ht="24.9" customHeight="1" spans="1:20">
      <c r="A339" s="35" t="s">
        <v>701</v>
      </c>
      <c r="B339" s="35" t="s">
        <v>3412</v>
      </c>
      <c r="C339" s="35" t="s">
        <v>3342</v>
      </c>
      <c r="D339" s="35">
        <v>2050203</v>
      </c>
      <c r="E339" s="36" t="s">
        <v>717</v>
      </c>
      <c r="F339" s="34">
        <v>1893.14679</v>
      </c>
      <c r="G339" s="34"/>
      <c r="H339" s="34"/>
      <c r="I339" s="34"/>
      <c r="J339" s="34"/>
      <c r="K339" s="34">
        <v>1862.39879</v>
      </c>
      <c r="L339" s="34"/>
      <c r="M339" s="34"/>
      <c r="N339" s="34"/>
      <c r="O339" s="34">
        <v>30.748</v>
      </c>
      <c r="P339" s="34"/>
      <c r="Q339" s="34"/>
      <c r="R339" s="34"/>
      <c r="S339" s="34"/>
      <c r="T339" s="34"/>
    </row>
    <row r="340" ht="24.9" customHeight="1" spans="1:20">
      <c r="A340" s="30"/>
      <c r="B340" s="30"/>
      <c r="C340" s="30"/>
      <c r="D340" s="31" t="s">
        <v>3576</v>
      </c>
      <c r="E340" s="31" t="s">
        <v>3577</v>
      </c>
      <c r="F340" s="32">
        <v>2783.656403</v>
      </c>
      <c r="G340" s="32"/>
      <c r="H340" s="32"/>
      <c r="I340" s="32"/>
      <c r="J340" s="32"/>
      <c r="K340" s="32">
        <v>2743.056803</v>
      </c>
      <c r="L340" s="32"/>
      <c r="M340" s="32"/>
      <c r="N340" s="32"/>
      <c r="O340" s="32">
        <v>40.5996</v>
      </c>
      <c r="P340" s="32"/>
      <c r="Q340" s="32"/>
      <c r="R340" s="32"/>
      <c r="S340" s="32"/>
      <c r="T340" s="32"/>
    </row>
    <row r="341" ht="24.9" customHeight="1" spans="1:20">
      <c r="A341" s="35" t="s">
        <v>701</v>
      </c>
      <c r="B341" s="30"/>
      <c r="C341" s="30"/>
      <c r="D341" s="35">
        <v>205</v>
      </c>
      <c r="E341" s="33" t="s">
        <v>702</v>
      </c>
      <c r="F341" s="34">
        <v>2783.656403</v>
      </c>
      <c r="G341" s="34"/>
      <c r="H341" s="34"/>
      <c r="I341" s="34"/>
      <c r="J341" s="34"/>
      <c r="K341" s="34">
        <v>2743.056803</v>
      </c>
      <c r="L341" s="34"/>
      <c r="M341" s="34"/>
      <c r="N341" s="34"/>
      <c r="O341" s="34">
        <v>40.5996</v>
      </c>
      <c r="P341" s="34"/>
      <c r="Q341" s="34"/>
      <c r="R341" s="34"/>
      <c r="S341" s="32"/>
      <c r="T341" s="32"/>
    </row>
    <row r="342" ht="24.9" customHeight="1" spans="1:20">
      <c r="A342" s="35" t="s">
        <v>701</v>
      </c>
      <c r="B342" s="35" t="s">
        <v>3412</v>
      </c>
      <c r="C342" s="30"/>
      <c r="D342" s="35">
        <v>20502</v>
      </c>
      <c r="E342" s="36" t="s">
        <v>711</v>
      </c>
      <c r="F342" s="34">
        <v>2783.656403</v>
      </c>
      <c r="G342" s="34"/>
      <c r="H342" s="34"/>
      <c r="I342" s="34"/>
      <c r="J342" s="34"/>
      <c r="K342" s="34">
        <v>2743.056803</v>
      </c>
      <c r="L342" s="34"/>
      <c r="M342" s="34"/>
      <c r="N342" s="34"/>
      <c r="O342" s="34">
        <v>40.5996</v>
      </c>
      <c r="P342" s="34"/>
      <c r="Q342" s="34"/>
      <c r="R342" s="34"/>
      <c r="S342" s="32"/>
      <c r="T342" s="32"/>
    </row>
    <row r="343" ht="24.9" customHeight="1" spans="1:20">
      <c r="A343" s="35" t="s">
        <v>701</v>
      </c>
      <c r="B343" s="35" t="s">
        <v>3412</v>
      </c>
      <c r="C343" s="35" t="s">
        <v>3342</v>
      </c>
      <c r="D343" s="33" t="s">
        <v>3578</v>
      </c>
      <c r="E343" s="36" t="s">
        <v>717</v>
      </c>
      <c r="F343" s="34">
        <v>2783.656403</v>
      </c>
      <c r="G343" s="34"/>
      <c r="H343" s="34"/>
      <c r="I343" s="34"/>
      <c r="J343" s="34"/>
      <c r="K343" s="34">
        <v>2743.056803</v>
      </c>
      <c r="L343" s="34"/>
      <c r="M343" s="34"/>
      <c r="N343" s="34"/>
      <c r="O343" s="34">
        <v>40.5996</v>
      </c>
      <c r="P343" s="34"/>
      <c r="Q343" s="34"/>
      <c r="R343" s="34"/>
      <c r="S343" s="34"/>
      <c r="T343" s="34"/>
    </row>
    <row r="344" ht="24.9" customHeight="1" spans="1:20">
      <c r="A344" s="30"/>
      <c r="B344" s="30"/>
      <c r="C344" s="30"/>
      <c r="D344" s="31" t="s">
        <v>3579</v>
      </c>
      <c r="E344" s="31" t="s">
        <v>3580</v>
      </c>
      <c r="F344" s="32">
        <v>2149</v>
      </c>
      <c r="G344" s="32"/>
      <c r="H344" s="32"/>
      <c r="I344" s="32"/>
      <c r="J344" s="32"/>
      <c r="K344" s="32">
        <v>2113.1663</v>
      </c>
      <c r="L344" s="32"/>
      <c r="M344" s="32"/>
      <c r="N344" s="32"/>
      <c r="O344" s="32">
        <v>35.2</v>
      </c>
      <c r="P344" s="32"/>
      <c r="Q344" s="32"/>
      <c r="R344" s="32">
        <v>0.6337</v>
      </c>
      <c r="S344" s="32"/>
      <c r="T344" s="32"/>
    </row>
    <row r="345" ht="24.9" customHeight="1" spans="1:20">
      <c r="A345" s="35" t="s">
        <v>701</v>
      </c>
      <c r="B345" s="30"/>
      <c r="C345" s="30"/>
      <c r="D345" s="35">
        <v>205</v>
      </c>
      <c r="E345" s="33" t="s">
        <v>702</v>
      </c>
      <c r="F345" s="34">
        <v>2149</v>
      </c>
      <c r="G345" s="34"/>
      <c r="H345" s="34"/>
      <c r="I345" s="34"/>
      <c r="J345" s="34"/>
      <c r="K345" s="34">
        <v>2113.1663</v>
      </c>
      <c r="L345" s="34"/>
      <c r="M345" s="34"/>
      <c r="N345" s="34"/>
      <c r="O345" s="34">
        <v>35.2</v>
      </c>
      <c r="P345" s="34"/>
      <c r="Q345" s="34"/>
      <c r="R345" s="34">
        <v>0.6337</v>
      </c>
      <c r="S345" s="32"/>
      <c r="T345" s="32"/>
    </row>
    <row r="346" ht="24.9" customHeight="1" spans="1:20">
      <c r="A346" s="35" t="s">
        <v>701</v>
      </c>
      <c r="B346" s="35" t="s">
        <v>3412</v>
      </c>
      <c r="C346" s="30"/>
      <c r="D346" s="35">
        <v>20502</v>
      </c>
      <c r="E346" s="36" t="s">
        <v>711</v>
      </c>
      <c r="F346" s="34">
        <v>2149</v>
      </c>
      <c r="G346" s="34"/>
      <c r="H346" s="34"/>
      <c r="I346" s="34"/>
      <c r="J346" s="34"/>
      <c r="K346" s="34">
        <v>2113.1663</v>
      </c>
      <c r="L346" s="34"/>
      <c r="M346" s="34"/>
      <c r="N346" s="34"/>
      <c r="O346" s="34">
        <v>35.2</v>
      </c>
      <c r="P346" s="34"/>
      <c r="Q346" s="34"/>
      <c r="R346" s="34">
        <v>0.6337</v>
      </c>
      <c r="S346" s="32"/>
      <c r="T346" s="32"/>
    </row>
    <row r="347" ht="24.9" customHeight="1" spans="1:20">
      <c r="A347" s="35" t="s">
        <v>701</v>
      </c>
      <c r="B347" s="35" t="s">
        <v>3412</v>
      </c>
      <c r="C347" s="35" t="s">
        <v>3342</v>
      </c>
      <c r="D347" s="35">
        <v>2050203</v>
      </c>
      <c r="E347" s="36" t="s">
        <v>717</v>
      </c>
      <c r="F347" s="34">
        <v>2149</v>
      </c>
      <c r="G347" s="34"/>
      <c r="H347" s="34"/>
      <c r="I347" s="34"/>
      <c r="J347" s="34"/>
      <c r="K347" s="34">
        <v>2113.1663</v>
      </c>
      <c r="L347" s="34"/>
      <c r="M347" s="34"/>
      <c r="N347" s="34"/>
      <c r="O347" s="34">
        <v>35.2</v>
      </c>
      <c r="P347" s="34"/>
      <c r="Q347" s="34"/>
      <c r="R347" s="34">
        <v>0.6337</v>
      </c>
      <c r="S347" s="34"/>
      <c r="T347" s="34"/>
    </row>
    <row r="348" ht="24.9" customHeight="1" spans="1:20">
      <c r="A348" s="30"/>
      <c r="B348" s="30"/>
      <c r="C348" s="30"/>
      <c r="D348" s="31" t="s">
        <v>3581</v>
      </c>
      <c r="E348" s="31" t="s">
        <v>3582</v>
      </c>
      <c r="F348" s="32">
        <v>2208.060168</v>
      </c>
      <c r="G348" s="32"/>
      <c r="H348" s="32"/>
      <c r="I348" s="32"/>
      <c r="J348" s="32"/>
      <c r="K348" s="32">
        <v>2175.294968</v>
      </c>
      <c r="L348" s="32"/>
      <c r="M348" s="32"/>
      <c r="N348" s="32"/>
      <c r="O348" s="32">
        <v>32.7552</v>
      </c>
      <c r="P348" s="32"/>
      <c r="Q348" s="32"/>
      <c r="R348" s="32">
        <v>0.01</v>
      </c>
      <c r="S348" s="32"/>
      <c r="T348" s="32"/>
    </row>
    <row r="349" ht="24.9" customHeight="1" spans="1:20">
      <c r="A349" s="35" t="s">
        <v>701</v>
      </c>
      <c r="B349" s="30"/>
      <c r="C349" s="30"/>
      <c r="D349" s="35">
        <v>205</v>
      </c>
      <c r="E349" s="33" t="s">
        <v>702</v>
      </c>
      <c r="F349" s="34">
        <v>2208.060168</v>
      </c>
      <c r="G349" s="34"/>
      <c r="H349" s="34"/>
      <c r="I349" s="34"/>
      <c r="J349" s="34"/>
      <c r="K349" s="34">
        <v>2175.294968</v>
      </c>
      <c r="L349" s="34"/>
      <c r="M349" s="34"/>
      <c r="N349" s="34"/>
      <c r="O349" s="34">
        <v>32.7552</v>
      </c>
      <c r="P349" s="34"/>
      <c r="Q349" s="34"/>
      <c r="R349" s="34">
        <v>0.01</v>
      </c>
      <c r="S349" s="34"/>
      <c r="T349" s="34"/>
    </row>
    <row r="350" ht="24.9" customHeight="1" spans="1:20">
      <c r="A350" s="35" t="s">
        <v>701</v>
      </c>
      <c r="B350" s="35" t="s">
        <v>3412</v>
      </c>
      <c r="C350" s="30"/>
      <c r="D350" s="35">
        <v>20502</v>
      </c>
      <c r="E350" s="36" t="s">
        <v>711</v>
      </c>
      <c r="F350" s="34">
        <v>2208.060168</v>
      </c>
      <c r="G350" s="34"/>
      <c r="H350" s="34"/>
      <c r="I350" s="34"/>
      <c r="J350" s="34"/>
      <c r="K350" s="34">
        <v>2175.294968</v>
      </c>
      <c r="L350" s="34"/>
      <c r="M350" s="34"/>
      <c r="N350" s="34"/>
      <c r="O350" s="34">
        <v>32.7552</v>
      </c>
      <c r="P350" s="34"/>
      <c r="Q350" s="34"/>
      <c r="R350" s="34">
        <v>0.01</v>
      </c>
      <c r="S350" s="34"/>
      <c r="T350" s="34"/>
    </row>
    <row r="351" ht="24.9" customHeight="1" spans="1:20">
      <c r="A351" s="35" t="s">
        <v>701</v>
      </c>
      <c r="B351" s="35" t="s">
        <v>3412</v>
      </c>
      <c r="C351" s="35" t="s">
        <v>3342</v>
      </c>
      <c r="D351" s="35">
        <v>2050203</v>
      </c>
      <c r="E351" s="36" t="s">
        <v>717</v>
      </c>
      <c r="F351" s="34">
        <v>2208.060168</v>
      </c>
      <c r="G351" s="34"/>
      <c r="H351" s="34"/>
      <c r="I351" s="34"/>
      <c r="J351" s="34"/>
      <c r="K351" s="34">
        <v>2175.294968</v>
      </c>
      <c r="L351" s="34"/>
      <c r="M351" s="34"/>
      <c r="N351" s="34"/>
      <c r="O351" s="34">
        <v>32.7552</v>
      </c>
      <c r="P351" s="34"/>
      <c r="Q351" s="34"/>
      <c r="R351" s="34">
        <v>0.01</v>
      </c>
      <c r="S351" s="34"/>
      <c r="T351" s="34"/>
    </row>
    <row r="352" ht="24.9" customHeight="1" spans="1:20">
      <c r="A352" s="30"/>
      <c r="B352" s="30"/>
      <c r="C352" s="30"/>
      <c r="D352" s="31" t="s">
        <v>3583</v>
      </c>
      <c r="E352" s="31" t="s">
        <v>3584</v>
      </c>
      <c r="F352" s="32">
        <v>3669.00842</v>
      </c>
      <c r="G352" s="32"/>
      <c r="H352" s="32"/>
      <c r="I352" s="32"/>
      <c r="J352" s="32"/>
      <c r="K352" s="32">
        <v>3621.61802</v>
      </c>
      <c r="L352" s="32"/>
      <c r="M352" s="32"/>
      <c r="N352" s="32"/>
      <c r="O352" s="32">
        <v>46.7104</v>
      </c>
      <c r="P352" s="32"/>
      <c r="Q352" s="32"/>
      <c r="R352" s="32"/>
      <c r="S352" s="32"/>
      <c r="T352" s="32">
        <v>0.68</v>
      </c>
    </row>
    <row r="353" ht="24.9" customHeight="1" spans="1:20">
      <c r="A353" s="35" t="s">
        <v>701</v>
      </c>
      <c r="B353" s="30"/>
      <c r="C353" s="30"/>
      <c r="D353" s="35">
        <v>205</v>
      </c>
      <c r="E353" s="33" t="s">
        <v>702</v>
      </c>
      <c r="F353" s="34">
        <v>3669.00842</v>
      </c>
      <c r="G353" s="34"/>
      <c r="H353" s="34"/>
      <c r="I353" s="34"/>
      <c r="J353" s="34"/>
      <c r="K353" s="34">
        <v>3621.61802</v>
      </c>
      <c r="L353" s="34"/>
      <c r="M353" s="34"/>
      <c r="N353" s="34"/>
      <c r="O353" s="34">
        <v>46.7104</v>
      </c>
      <c r="P353" s="34"/>
      <c r="Q353" s="34"/>
      <c r="R353" s="34"/>
      <c r="S353" s="34"/>
      <c r="T353" s="34">
        <v>0.68</v>
      </c>
    </row>
    <row r="354" ht="24.9" customHeight="1" spans="1:20">
      <c r="A354" s="35" t="s">
        <v>701</v>
      </c>
      <c r="B354" s="35" t="s">
        <v>3412</v>
      </c>
      <c r="C354" s="30"/>
      <c r="D354" s="35">
        <v>20502</v>
      </c>
      <c r="E354" s="36" t="s">
        <v>711</v>
      </c>
      <c r="F354" s="34">
        <v>3669.00842</v>
      </c>
      <c r="G354" s="34"/>
      <c r="H354" s="34"/>
      <c r="I354" s="34"/>
      <c r="J354" s="34"/>
      <c r="K354" s="34">
        <v>3621.61802</v>
      </c>
      <c r="L354" s="34"/>
      <c r="M354" s="34"/>
      <c r="N354" s="34"/>
      <c r="O354" s="34">
        <v>46.7104</v>
      </c>
      <c r="P354" s="34"/>
      <c r="Q354" s="34"/>
      <c r="R354" s="34"/>
      <c r="S354" s="34"/>
      <c r="T354" s="34">
        <v>0.68</v>
      </c>
    </row>
    <row r="355" ht="24.9" customHeight="1" spans="1:20">
      <c r="A355" s="35" t="s">
        <v>701</v>
      </c>
      <c r="B355" s="35" t="s">
        <v>3412</v>
      </c>
      <c r="C355" s="35" t="s">
        <v>3342</v>
      </c>
      <c r="D355" s="35">
        <v>2050203</v>
      </c>
      <c r="E355" s="36" t="s">
        <v>717</v>
      </c>
      <c r="F355" s="34">
        <v>3669.00842</v>
      </c>
      <c r="G355" s="34"/>
      <c r="H355" s="34"/>
      <c r="I355" s="34"/>
      <c r="J355" s="34"/>
      <c r="K355" s="34">
        <v>3621.61802</v>
      </c>
      <c r="L355" s="34"/>
      <c r="M355" s="34"/>
      <c r="N355" s="34"/>
      <c r="O355" s="34">
        <v>46.7104</v>
      </c>
      <c r="P355" s="34"/>
      <c r="Q355" s="34"/>
      <c r="R355" s="34"/>
      <c r="S355" s="34"/>
      <c r="T355" s="34">
        <v>0.68</v>
      </c>
    </row>
    <row r="356" ht="24.9" customHeight="1" spans="1:20">
      <c r="A356" s="30"/>
      <c r="B356" s="30"/>
      <c r="C356" s="30"/>
      <c r="D356" s="31" t="s">
        <v>3585</v>
      </c>
      <c r="E356" s="31" t="s">
        <v>3586</v>
      </c>
      <c r="F356" s="32">
        <v>1560.427009</v>
      </c>
      <c r="G356" s="32"/>
      <c r="H356" s="32"/>
      <c r="I356" s="32"/>
      <c r="J356" s="32"/>
      <c r="K356" s="32">
        <v>1517.623009</v>
      </c>
      <c r="L356" s="32"/>
      <c r="M356" s="32"/>
      <c r="N356" s="32"/>
      <c r="O356" s="32">
        <v>42.804</v>
      </c>
      <c r="P356" s="32"/>
      <c r="Q356" s="32"/>
      <c r="R356" s="32"/>
      <c r="S356" s="32"/>
      <c r="T356" s="32"/>
    </row>
    <row r="357" ht="24.9" customHeight="1" spans="1:20">
      <c r="A357" s="35" t="s">
        <v>701</v>
      </c>
      <c r="B357" s="30"/>
      <c r="C357" s="30"/>
      <c r="D357" s="35">
        <v>205</v>
      </c>
      <c r="E357" s="33" t="s">
        <v>702</v>
      </c>
      <c r="F357" s="34">
        <v>1560.427009</v>
      </c>
      <c r="G357" s="34"/>
      <c r="H357" s="34"/>
      <c r="I357" s="34"/>
      <c r="J357" s="34"/>
      <c r="K357" s="34">
        <v>1517.623009</v>
      </c>
      <c r="L357" s="34"/>
      <c r="M357" s="34"/>
      <c r="N357" s="34"/>
      <c r="O357" s="34">
        <v>42.804</v>
      </c>
      <c r="P357" s="34"/>
      <c r="Q357" s="34"/>
      <c r="R357" s="34"/>
      <c r="S357" s="34"/>
      <c r="T357" s="34"/>
    </row>
    <row r="358" ht="24.9" customHeight="1" spans="1:20">
      <c r="A358" s="35" t="s">
        <v>701</v>
      </c>
      <c r="B358" s="35" t="s">
        <v>3412</v>
      </c>
      <c r="C358" s="30"/>
      <c r="D358" s="35">
        <v>20502</v>
      </c>
      <c r="E358" s="36" t="s">
        <v>711</v>
      </c>
      <c r="F358" s="34">
        <v>1560.427009</v>
      </c>
      <c r="G358" s="34"/>
      <c r="H358" s="34"/>
      <c r="I358" s="34"/>
      <c r="J358" s="34"/>
      <c r="K358" s="34">
        <v>1517.623009</v>
      </c>
      <c r="L358" s="34"/>
      <c r="M358" s="34"/>
      <c r="N358" s="34"/>
      <c r="O358" s="34">
        <v>42.804</v>
      </c>
      <c r="P358" s="34"/>
      <c r="Q358" s="34"/>
      <c r="R358" s="34"/>
      <c r="S358" s="34"/>
      <c r="T358" s="34"/>
    </row>
    <row r="359" ht="24.9" customHeight="1" spans="1:20">
      <c r="A359" s="35" t="s">
        <v>701</v>
      </c>
      <c r="B359" s="35" t="s">
        <v>3412</v>
      </c>
      <c r="C359" s="35" t="s">
        <v>3342</v>
      </c>
      <c r="D359" s="35">
        <v>2050203</v>
      </c>
      <c r="E359" s="36" t="s">
        <v>717</v>
      </c>
      <c r="F359" s="34">
        <v>1560.427009</v>
      </c>
      <c r="G359" s="34"/>
      <c r="H359" s="34"/>
      <c r="I359" s="34"/>
      <c r="J359" s="34"/>
      <c r="K359" s="34">
        <v>1517.623009</v>
      </c>
      <c r="L359" s="34"/>
      <c r="M359" s="34"/>
      <c r="N359" s="34"/>
      <c r="O359" s="34">
        <v>42.804</v>
      </c>
      <c r="P359" s="34"/>
      <c r="Q359" s="34"/>
      <c r="R359" s="34"/>
      <c r="S359" s="34"/>
      <c r="T359" s="34"/>
    </row>
    <row r="360" ht="24.9" customHeight="1" spans="1:20">
      <c r="A360" s="30"/>
      <c r="B360" s="30"/>
      <c r="C360" s="30"/>
      <c r="D360" s="31" t="s">
        <v>3587</v>
      </c>
      <c r="E360" s="31" t="s">
        <v>3588</v>
      </c>
      <c r="F360" s="32">
        <v>1299.959841</v>
      </c>
      <c r="G360" s="32"/>
      <c r="H360" s="32"/>
      <c r="I360" s="32"/>
      <c r="J360" s="32"/>
      <c r="K360" s="32">
        <v>1271.629841</v>
      </c>
      <c r="L360" s="32"/>
      <c r="M360" s="32"/>
      <c r="N360" s="32"/>
      <c r="O360" s="32">
        <v>27.78</v>
      </c>
      <c r="P360" s="32"/>
      <c r="Q360" s="32"/>
      <c r="R360" s="32"/>
      <c r="S360" s="32"/>
      <c r="T360" s="32">
        <v>0.55</v>
      </c>
    </row>
    <row r="361" ht="24.9" customHeight="1" spans="1:20">
      <c r="A361" s="35" t="s">
        <v>701</v>
      </c>
      <c r="B361" s="30"/>
      <c r="C361" s="30"/>
      <c r="D361" s="35">
        <v>205</v>
      </c>
      <c r="E361" s="33" t="s">
        <v>702</v>
      </c>
      <c r="F361" s="34">
        <v>1299.959841</v>
      </c>
      <c r="G361" s="34"/>
      <c r="H361" s="34"/>
      <c r="I361" s="34"/>
      <c r="J361" s="34"/>
      <c r="K361" s="34">
        <v>1271.629841</v>
      </c>
      <c r="L361" s="34"/>
      <c r="M361" s="34"/>
      <c r="N361" s="34"/>
      <c r="O361" s="34">
        <v>27.78</v>
      </c>
      <c r="P361" s="34"/>
      <c r="Q361" s="34"/>
      <c r="R361" s="34"/>
      <c r="S361" s="34"/>
      <c r="T361" s="34">
        <v>0.55</v>
      </c>
    </row>
    <row r="362" ht="24.9" customHeight="1" spans="1:20">
      <c r="A362" s="35" t="s">
        <v>701</v>
      </c>
      <c r="B362" s="35" t="s">
        <v>3412</v>
      </c>
      <c r="C362" s="30"/>
      <c r="D362" s="35">
        <v>20502</v>
      </c>
      <c r="E362" s="36" t="s">
        <v>711</v>
      </c>
      <c r="F362" s="34">
        <v>1299.959841</v>
      </c>
      <c r="G362" s="34"/>
      <c r="H362" s="34"/>
      <c r="I362" s="34"/>
      <c r="J362" s="34"/>
      <c r="K362" s="34">
        <v>1271.629841</v>
      </c>
      <c r="L362" s="34"/>
      <c r="M362" s="34"/>
      <c r="N362" s="34"/>
      <c r="O362" s="34">
        <v>27.78</v>
      </c>
      <c r="P362" s="34"/>
      <c r="Q362" s="34"/>
      <c r="R362" s="34"/>
      <c r="S362" s="34"/>
      <c r="T362" s="34">
        <v>0.55</v>
      </c>
    </row>
    <row r="363" ht="24.9" customHeight="1" spans="1:20">
      <c r="A363" s="35" t="s">
        <v>701</v>
      </c>
      <c r="B363" s="35" t="s">
        <v>3412</v>
      </c>
      <c r="C363" s="35" t="s">
        <v>3342</v>
      </c>
      <c r="D363" s="35">
        <v>2050203</v>
      </c>
      <c r="E363" s="36" t="s">
        <v>717</v>
      </c>
      <c r="F363" s="34">
        <v>1299.959841</v>
      </c>
      <c r="G363" s="34"/>
      <c r="H363" s="34"/>
      <c r="I363" s="34"/>
      <c r="J363" s="34"/>
      <c r="K363" s="34">
        <v>1271.629841</v>
      </c>
      <c r="L363" s="34"/>
      <c r="M363" s="34"/>
      <c r="N363" s="34"/>
      <c r="O363" s="34">
        <v>27.78</v>
      </c>
      <c r="P363" s="34"/>
      <c r="Q363" s="34"/>
      <c r="R363" s="34"/>
      <c r="S363" s="34"/>
      <c r="T363" s="34">
        <v>0.55</v>
      </c>
    </row>
    <row r="364" ht="24.9" customHeight="1" spans="1:20">
      <c r="A364" s="30"/>
      <c r="B364" s="30"/>
      <c r="C364" s="30"/>
      <c r="D364" s="31" t="s">
        <v>3589</v>
      </c>
      <c r="E364" s="31" t="s">
        <v>3590</v>
      </c>
      <c r="F364" s="32">
        <v>2252</v>
      </c>
      <c r="G364" s="32"/>
      <c r="H364" s="32"/>
      <c r="I364" s="32"/>
      <c r="J364" s="32"/>
      <c r="K364" s="32">
        <v>2201.83016</v>
      </c>
      <c r="L364" s="32"/>
      <c r="M364" s="32"/>
      <c r="N364" s="32"/>
      <c r="O364" s="32">
        <v>49.882</v>
      </c>
      <c r="P364" s="32"/>
      <c r="Q364" s="32"/>
      <c r="R364" s="32"/>
      <c r="S364" s="32"/>
      <c r="T364" s="32">
        <v>0.28784</v>
      </c>
    </row>
    <row r="365" ht="24.9" customHeight="1" spans="1:20">
      <c r="A365" s="35" t="s">
        <v>701</v>
      </c>
      <c r="B365" s="30"/>
      <c r="C365" s="30"/>
      <c r="D365" s="35">
        <v>205</v>
      </c>
      <c r="E365" s="33" t="s">
        <v>702</v>
      </c>
      <c r="F365" s="34">
        <v>2252</v>
      </c>
      <c r="G365" s="34"/>
      <c r="H365" s="34"/>
      <c r="I365" s="34"/>
      <c r="J365" s="34"/>
      <c r="K365" s="34">
        <v>2201.83016</v>
      </c>
      <c r="L365" s="34"/>
      <c r="M365" s="34"/>
      <c r="N365" s="34"/>
      <c r="O365" s="34">
        <v>49.882</v>
      </c>
      <c r="P365" s="34"/>
      <c r="Q365" s="34"/>
      <c r="R365" s="34"/>
      <c r="S365" s="34"/>
      <c r="T365" s="34">
        <v>0.28784</v>
      </c>
    </row>
    <row r="366" ht="24.9" customHeight="1" spans="1:20">
      <c r="A366" s="35" t="s">
        <v>701</v>
      </c>
      <c r="B366" s="35" t="s">
        <v>3412</v>
      </c>
      <c r="C366" s="30"/>
      <c r="D366" s="35">
        <v>20502</v>
      </c>
      <c r="E366" s="36" t="s">
        <v>711</v>
      </c>
      <c r="F366" s="34">
        <v>2252</v>
      </c>
      <c r="G366" s="34"/>
      <c r="H366" s="34"/>
      <c r="I366" s="34"/>
      <c r="J366" s="34"/>
      <c r="K366" s="34">
        <v>2201.83016</v>
      </c>
      <c r="L366" s="34"/>
      <c r="M366" s="34"/>
      <c r="N366" s="34"/>
      <c r="O366" s="34">
        <v>49.882</v>
      </c>
      <c r="P366" s="34"/>
      <c r="Q366" s="34"/>
      <c r="R366" s="34"/>
      <c r="S366" s="34"/>
      <c r="T366" s="34">
        <v>0.28784</v>
      </c>
    </row>
    <row r="367" ht="24.9" customHeight="1" spans="1:20">
      <c r="A367" s="35" t="s">
        <v>701</v>
      </c>
      <c r="B367" s="35" t="s">
        <v>3412</v>
      </c>
      <c r="C367" s="35" t="s">
        <v>3342</v>
      </c>
      <c r="D367" s="35">
        <v>2050203</v>
      </c>
      <c r="E367" s="36" t="s">
        <v>717</v>
      </c>
      <c r="F367" s="34">
        <v>2252</v>
      </c>
      <c r="G367" s="34"/>
      <c r="H367" s="34"/>
      <c r="I367" s="34"/>
      <c r="J367" s="34"/>
      <c r="K367" s="34">
        <v>2201.83016</v>
      </c>
      <c r="L367" s="34"/>
      <c r="M367" s="34"/>
      <c r="N367" s="34"/>
      <c r="O367" s="34">
        <v>49.882</v>
      </c>
      <c r="P367" s="34"/>
      <c r="Q367" s="34"/>
      <c r="R367" s="34"/>
      <c r="S367" s="34"/>
      <c r="T367" s="34">
        <v>0.28784</v>
      </c>
    </row>
    <row r="368" ht="24.9" customHeight="1" spans="1:20">
      <c r="A368" s="30"/>
      <c r="B368" s="30"/>
      <c r="C368" s="30"/>
      <c r="D368" s="31" t="s">
        <v>3591</v>
      </c>
      <c r="E368" s="31" t="s">
        <v>3592</v>
      </c>
      <c r="F368" s="32">
        <v>997.91409</v>
      </c>
      <c r="G368" s="32">
        <v>934.991993</v>
      </c>
      <c r="H368" s="32">
        <v>37.494097</v>
      </c>
      <c r="I368" s="32"/>
      <c r="J368" s="32"/>
      <c r="K368" s="32"/>
      <c r="L368" s="32"/>
      <c r="M368" s="32"/>
      <c r="N368" s="32"/>
      <c r="O368" s="32">
        <v>25.428</v>
      </c>
      <c r="P368" s="32"/>
      <c r="Q368" s="32"/>
      <c r="R368" s="32"/>
      <c r="S368" s="32"/>
      <c r="T368" s="32"/>
    </row>
    <row r="369" ht="24.9" customHeight="1" spans="1:20">
      <c r="A369" s="35" t="s">
        <v>701</v>
      </c>
      <c r="B369" s="30"/>
      <c r="C369" s="30"/>
      <c r="D369" s="35">
        <v>205</v>
      </c>
      <c r="E369" s="33" t="s">
        <v>702</v>
      </c>
      <c r="F369" s="34">
        <v>997.91409</v>
      </c>
      <c r="G369" s="34">
        <v>934.991993</v>
      </c>
      <c r="H369" s="34">
        <v>37.494097</v>
      </c>
      <c r="I369" s="34"/>
      <c r="J369" s="34"/>
      <c r="K369" s="34"/>
      <c r="L369" s="34"/>
      <c r="M369" s="34"/>
      <c r="N369" s="34"/>
      <c r="O369" s="34">
        <v>25.428</v>
      </c>
      <c r="P369" s="34"/>
      <c r="Q369" s="34"/>
      <c r="R369" s="34"/>
      <c r="S369" s="34"/>
      <c r="T369" s="34"/>
    </row>
    <row r="370" ht="24.9" customHeight="1" spans="1:20">
      <c r="A370" s="35" t="s">
        <v>701</v>
      </c>
      <c r="B370" s="35" t="s">
        <v>3412</v>
      </c>
      <c r="C370" s="30"/>
      <c r="D370" s="35">
        <v>20502</v>
      </c>
      <c r="E370" s="36" t="s">
        <v>711</v>
      </c>
      <c r="F370" s="34">
        <v>997.91409</v>
      </c>
      <c r="G370" s="34">
        <v>934.991993</v>
      </c>
      <c r="H370" s="34">
        <v>37.494097</v>
      </c>
      <c r="I370" s="34"/>
      <c r="J370" s="34"/>
      <c r="K370" s="34"/>
      <c r="L370" s="34"/>
      <c r="M370" s="34"/>
      <c r="N370" s="34"/>
      <c r="O370" s="34">
        <v>25.428</v>
      </c>
      <c r="P370" s="34"/>
      <c r="Q370" s="34"/>
      <c r="R370" s="34"/>
      <c r="S370" s="34"/>
      <c r="T370" s="34"/>
    </row>
    <row r="371" ht="24.9" customHeight="1" spans="1:20">
      <c r="A371" s="35" t="s">
        <v>701</v>
      </c>
      <c r="B371" s="35" t="s">
        <v>3412</v>
      </c>
      <c r="C371" s="35" t="s">
        <v>3342</v>
      </c>
      <c r="D371" s="35">
        <v>2050203</v>
      </c>
      <c r="E371" s="36" t="s">
        <v>717</v>
      </c>
      <c r="F371" s="34">
        <v>997.91409</v>
      </c>
      <c r="G371" s="34">
        <v>934.991993</v>
      </c>
      <c r="H371" s="34">
        <v>37.494097</v>
      </c>
      <c r="I371" s="34"/>
      <c r="J371" s="34"/>
      <c r="K371" s="34"/>
      <c r="L371" s="34"/>
      <c r="M371" s="34"/>
      <c r="N371" s="34"/>
      <c r="O371" s="34">
        <v>25.428</v>
      </c>
      <c r="P371" s="34"/>
      <c r="Q371" s="34"/>
      <c r="R371" s="34"/>
      <c r="S371" s="34"/>
      <c r="T371" s="34"/>
    </row>
    <row r="372" ht="24.9" customHeight="1" spans="1:20">
      <c r="A372" s="30"/>
      <c r="B372" s="30"/>
      <c r="C372" s="30"/>
      <c r="D372" s="31" t="s">
        <v>3593</v>
      </c>
      <c r="E372" s="31" t="s">
        <v>3594</v>
      </c>
      <c r="F372" s="32">
        <v>849.9083</v>
      </c>
      <c r="G372" s="32">
        <v>803.513457</v>
      </c>
      <c r="H372" s="32">
        <v>31.986843</v>
      </c>
      <c r="I372" s="32"/>
      <c r="J372" s="32"/>
      <c r="K372" s="32"/>
      <c r="L372" s="32"/>
      <c r="M372" s="32"/>
      <c r="N372" s="32"/>
      <c r="O372" s="32">
        <v>13.898</v>
      </c>
      <c r="P372" s="32"/>
      <c r="Q372" s="32"/>
      <c r="R372" s="32">
        <v>0.51</v>
      </c>
      <c r="S372" s="32"/>
      <c r="T372" s="32"/>
    </row>
    <row r="373" ht="24.9" customHeight="1" spans="1:20">
      <c r="A373" s="35" t="s">
        <v>701</v>
      </c>
      <c r="B373" s="30"/>
      <c r="C373" s="30"/>
      <c r="D373" s="35">
        <v>205</v>
      </c>
      <c r="E373" s="33" t="s">
        <v>702</v>
      </c>
      <c r="F373" s="34">
        <v>849.9083</v>
      </c>
      <c r="G373" s="34">
        <v>803.513457</v>
      </c>
      <c r="H373" s="34">
        <v>31.986843</v>
      </c>
      <c r="I373" s="34"/>
      <c r="J373" s="34"/>
      <c r="K373" s="34"/>
      <c r="L373" s="34"/>
      <c r="M373" s="34"/>
      <c r="N373" s="34"/>
      <c r="O373" s="34">
        <v>13.898</v>
      </c>
      <c r="P373" s="34"/>
      <c r="Q373" s="34"/>
      <c r="R373" s="34">
        <v>0.51</v>
      </c>
      <c r="S373" s="34"/>
      <c r="T373" s="32"/>
    </row>
    <row r="374" ht="24.9" customHeight="1" spans="1:20">
      <c r="A374" s="35" t="s">
        <v>701</v>
      </c>
      <c r="B374" s="35" t="s">
        <v>3412</v>
      </c>
      <c r="C374" s="30"/>
      <c r="D374" s="35">
        <v>20502</v>
      </c>
      <c r="E374" s="36" t="s">
        <v>711</v>
      </c>
      <c r="F374" s="34">
        <v>849.9083</v>
      </c>
      <c r="G374" s="34">
        <v>803.513457</v>
      </c>
      <c r="H374" s="34">
        <v>31.986843</v>
      </c>
      <c r="I374" s="34"/>
      <c r="J374" s="34"/>
      <c r="K374" s="34"/>
      <c r="L374" s="34"/>
      <c r="M374" s="34"/>
      <c r="N374" s="34"/>
      <c r="O374" s="34">
        <v>13.898</v>
      </c>
      <c r="P374" s="34"/>
      <c r="Q374" s="34"/>
      <c r="R374" s="34">
        <v>0.51</v>
      </c>
      <c r="S374" s="34"/>
      <c r="T374" s="32"/>
    </row>
    <row r="375" ht="24.9" customHeight="1" spans="1:20">
      <c r="A375" s="35" t="s">
        <v>701</v>
      </c>
      <c r="B375" s="35" t="s">
        <v>3412</v>
      </c>
      <c r="C375" s="35" t="s">
        <v>3342</v>
      </c>
      <c r="D375" s="35">
        <v>2050203</v>
      </c>
      <c r="E375" s="36" t="s">
        <v>717</v>
      </c>
      <c r="F375" s="34">
        <v>849.9083</v>
      </c>
      <c r="G375" s="34">
        <v>803.513457</v>
      </c>
      <c r="H375" s="34">
        <v>31.986843</v>
      </c>
      <c r="I375" s="34"/>
      <c r="J375" s="34"/>
      <c r="K375" s="34"/>
      <c r="L375" s="34"/>
      <c r="M375" s="34"/>
      <c r="N375" s="34"/>
      <c r="O375" s="34">
        <v>13.898</v>
      </c>
      <c r="P375" s="34"/>
      <c r="Q375" s="34"/>
      <c r="R375" s="34">
        <v>0.51</v>
      </c>
      <c r="S375" s="34"/>
      <c r="T375" s="34"/>
    </row>
    <row r="376" ht="24.9" customHeight="1" spans="1:20">
      <c r="A376" s="30"/>
      <c r="B376" s="30"/>
      <c r="C376" s="30"/>
      <c r="D376" s="31" t="s">
        <v>3595</v>
      </c>
      <c r="E376" s="31" t="s">
        <v>3596</v>
      </c>
      <c r="F376" s="32">
        <v>1529.000116</v>
      </c>
      <c r="G376" s="32"/>
      <c r="H376" s="32"/>
      <c r="I376" s="32"/>
      <c r="J376" s="32"/>
      <c r="K376" s="32">
        <v>1528.910116</v>
      </c>
      <c r="L376" s="32"/>
      <c r="M376" s="32"/>
      <c r="N376" s="32"/>
      <c r="O376" s="32"/>
      <c r="P376" s="32"/>
      <c r="Q376" s="32"/>
      <c r="R376" s="32">
        <v>0.09</v>
      </c>
      <c r="S376" s="32"/>
      <c r="T376" s="32"/>
    </row>
    <row r="377" ht="24.9" customHeight="1" spans="1:20">
      <c r="A377" s="35" t="s">
        <v>701</v>
      </c>
      <c r="B377" s="30"/>
      <c r="C377" s="30"/>
      <c r="D377" s="35">
        <v>205</v>
      </c>
      <c r="E377" s="33" t="s">
        <v>702</v>
      </c>
      <c r="F377" s="34">
        <v>1529.000116</v>
      </c>
      <c r="G377" s="34"/>
      <c r="H377" s="34"/>
      <c r="I377" s="34"/>
      <c r="J377" s="34"/>
      <c r="K377" s="34">
        <v>1528.910116</v>
      </c>
      <c r="L377" s="34"/>
      <c r="M377" s="34"/>
      <c r="N377" s="34"/>
      <c r="O377" s="34"/>
      <c r="P377" s="34"/>
      <c r="Q377" s="34"/>
      <c r="R377" s="34">
        <v>0.09</v>
      </c>
      <c r="S377" s="34"/>
      <c r="T377" s="34"/>
    </row>
    <row r="378" ht="24.9" customHeight="1" spans="1:20">
      <c r="A378" s="35" t="s">
        <v>701</v>
      </c>
      <c r="B378" s="35" t="s">
        <v>3412</v>
      </c>
      <c r="C378" s="30"/>
      <c r="D378" s="35">
        <v>20502</v>
      </c>
      <c r="E378" s="36" t="s">
        <v>711</v>
      </c>
      <c r="F378" s="34">
        <v>1529.000116</v>
      </c>
      <c r="G378" s="34"/>
      <c r="H378" s="34"/>
      <c r="I378" s="34"/>
      <c r="J378" s="34"/>
      <c r="K378" s="34">
        <v>1528.910116</v>
      </c>
      <c r="L378" s="34"/>
      <c r="M378" s="34"/>
      <c r="N378" s="34"/>
      <c r="O378" s="34"/>
      <c r="P378" s="34"/>
      <c r="Q378" s="34"/>
      <c r="R378" s="34">
        <v>0.09</v>
      </c>
      <c r="S378" s="34"/>
      <c r="T378" s="34"/>
    </row>
    <row r="379" ht="24.9" customHeight="1" spans="1:20">
      <c r="A379" s="35" t="s">
        <v>701</v>
      </c>
      <c r="B379" s="35" t="s">
        <v>3412</v>
      </c>
      <c r="C379" s="35" t="s">
        <v>3412</v>
      </c>
      <c r="D379" s="35">
        <v>2050202</v>
      </c>
      <c r="E379" s="36" t="s">
        <v>715</v>
      </c>
      <c r="F379" s="34">
        <v>1529.000116</v>
      </c>
      <c r="G379" s="34"/>
      <c r="H379" s="34"/>
      <c r="I379" s="34"/>
      <c r="J379" s="34"/>
      <c r="K379" s="34">
        <v>1528.910116</v>
      </c>
      <c r="L379" s="34"/>
      <c r="M379" s="34"/>
      <c r="N379" s="34"/>
      <c r="O379" s="34"/>
      <c r="P379" s="34"/>
      <c r="Q379" s="34"/>
      <c r="R379" s="34">
        <v>0.09</v>
      </c>
      <c r="S379" s="34"/>
      <c r="T379" s="34"/>
    </row>
    <row r="380" ht="24.9" customHeight="1" spans="1:20">
      <c r="A380" s="30"/>
      <c r="B380" s="30"/>
      <c r="C380" s="30"/>
      <c r="D380" s="31" t="s">
        <v>3597</v>
      </c>
      <c r="E380" s="31" t="s">
        <v>3598</v>
      </c>
      <c r="F380" s="32">
        <v>384.120268</v>
      </c>
      <c r="G380" s="32"/>
      <c r="H380" s="32"/>
      <c r="I380" s="32"/>
      <c r="J380" s="32"/>
      <c r="K380" s="32">
        <v>382.320268</v>
      </c>
      <c r="L380" s="32"/>
      <c r="M380" s="32"/>
      <c r="N380" s="32"/>
      <c r="O380" s="32">
        <v>1.8</v>
      </c>
      <c r="P380" s="32"/>
      <c r="Q380" s="32"/>
      <c r="R380" s="32"/>
      <c r="S380" s="32"/>
      <c r="T380" s="32"/>
    </row>
    <row r="381" ht="24.9" customHeight="1" spans="1:20">
      <c r="A381" s="35" t="s">
        <v>701</v>
      </c>
      <c r="B381" s="30"/>
      <c r="C381" s="30"/>
      <c r="D381" s="35">
        <v>205</v>
      </c>
      <c r="E381" s="33" t="s">
        <v>702</v>
      </c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</row>
    <row r="382" ht="24.9" customHeight="1" spans="1:20">
      <c r="A382" s="35" t="s">
        <v>701</v>
      </c>
      <c r="B382" s="35" t="s">
        <v>3548</v>
      </c>
      <c r="C382" s="30"/>
      <c r="D382" s="35">
        <v>20507</v>
      </c>
      <c r="E382" s="31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</row>
    <row r="383" ht="24.9" customHeight="1" spans="1:20">
      <c r="A383" s="35" t="s">
        <v>701</v>
      </c>
      <c r="B383" s="35" t="s">
        <v>3548</v>
      </c>
      <c r="C383" s="35" t="s">
        <v>3343</v>
      </c>
      <c r="D383" s="35">
        <v>2050701</v>
      </c>
      <c r="E383" s="36" t="s">
        <v>772</v>
      </c>
      <c r="F383" s="34">
        <v>384.120268</v>
      </c>
      <c r="G383" s="34"/>
      <c r="H383" s="34"/>
      <c r="I383" s="34"/>
      <c r="J383" s="34"/>
      <c r="K383" s="34">
        <v>382.320268</v>
      </c>
      <c r="L383" s="34"/>
      <c r="M383" s="34"/>
      <c r="N383" s="34"/>
      <c r="O383" s="34">
        <v>1.8</v>
      </c>
      <c r="P383" s="34"/>
      <c r="Q383" s="34"/>
      <c r="R383" s="34"/>
      <c r="S383" s="34"/>
      <c r="T383" s="34"/>
    </row>
    <row r="384" ht="24.9" customHeight="1" spans="1:20">
      <c r="A384" s="30"/>
      <c r="B384" s="30"/>
      <c r="C384" s="30"/>
      <c r="D384" s="31" t="s">
        <v>3599</v>
      </c>
      <c r="E384" s="31" t="s">
        <v>3600</v>
      </c>
      <c r="F384" s="32">
        <v>1347.910613</v>
      </c>
      <c r="G384" s="32"/>
      <c r="H384" s="32"/>
      <c r="I384" s="32"/>
      <c r="J384" s="32"/>
      <c r="K384" s="32">
        <v>1345.150613</v>
      </c>
      <c r="L384" s="32"/>
      <c r="M384" s="32"/>
      <c r="N384" s="32"/>
      <c r="O384" s="32">
        <v>2</v>
      </c>
      <c r="P384" s="32"/>
      <c r="Q384" s="32"/>
      <c r="R384" s="32"/>
      <c r="S384" s="32"/>
      <c r="T384" s="32">
        <v>0.76</v>
      </c>
    </row>
    <row r="385" ht="24.9" customHeight="1" spans="1:20">
      <c r="A385" s="35" t="s">
        <v>701</v>
      </c>
      <c r="B385" s="30"/>
      <c r="C385" s="30"/>
      <c r="D385" s="35">
        <v>205</v>
      </c>
      <c r="E385" s="33" t="s">
        <v>702</v>
      </c>
      <c r="F385" s="34">
        <v>1347.910613</v>
      </c>
      <c r="G385" s="34"/>
      <c r="H385" s="34"/>
      <c r="I385" s="34"/>
      <c r="J385" s="34"/>
      <c r="K385" s="34">
        <v>1345.150613</v>
      </c>
      <c r="L385" s="34"/>
      <c r="M385" s="34"/>
      <c r="N385" s="34"/>
      <c r="O385" s="34">
        <v>2</v>
      </c>
      <c r="P385" s="34"/>
      <c r="Q385" s="34"/>
      <c r="R385" s="34"/>
      <c r="S385" s="34"/>
      <c r="T385" s="34">
        <v>0.76</v>
      </c>
    </row>
    <row r="386" ht="24.9" customHeight="1" spans="1:20">
      <c r="A386" s="35" t="s">
        <v>701</v>
      </c>
      <c r="B386" s="35" t="s">
        <v>3412</v>
      </c>
      <c r="C386" s="30"/>
      <c r="D386" s="35">
        <v>20502</v>
      </c>
      <c r="E386" s="36" t="s">
        <v>711</v>
      </c>
      <c r="F386" s="34">
        <v>1347.910613</v>
      </c>
      <c r="G386" s="34"/>
      <c r="H386" s="34"/>
      <c r="I386" s="34"/>
      <c r="J386" s="34"/>
      <c r="K386" s="34">
        <v>1345.150613</v>
      </c>
      <c r="L386" s="34"/>
      <c r="M386" s="34"/>
      <c r="N386" s="34"/>
      <c r="O386" s="34">
        <v>2</v>
      </c>
      <c r="P386" s="34"/>
      <c r="Q386" s="34"/>
      <c r="R386" s="34"/>
      <c r="S386" s="34"/>
      <c r="T386" s="34">
        <v>0.76</v>
      </c>
    </row>
    <row r="387" ht="24.9" customHeight="1" spans="1:20">
      <c r="A387" s="35" t="s">
        <v>701</v>
      </c>
      <c r="B387" s="35" t="s">
        <v>3412</v>
      </c>
      <c r="C387" s="35" t="s">
        <v>3412</v>
      </c>
      <c r="D387" s="33">
        <v>2050202</v>
      </c>
      <c r="E387" s="36" t="s">
        <v>715</v>
      </c>
      <c r="F387" s="34">
        <v>1347.910613</v>
      </c>
      <c r="G387" s="34"/>
      <c r="H387" s="34"/>
      <c r="I387" s="34"/>
      <c r="J387" s="34"/>
      <c r="K387" s="34">
        <v>1345.150613</v>
      </c>
      <c r="L387" s="34"/>
      <c r="M387" s="34"/>
      <c r="N387" s="34"/>
      <c r="O387" s="34">
        <v>2</v>
      </c>
      <c r="P387" s="34"/>
      <c r="Q387" s="34"/>
      <c r="R387" s="34"/>
      <c r="S387" s="34"/>
      <c r="T387" s="34">
        <v>0.76</v>
      </c>
    </row>
    <row r="388" ht="24.9" customHeight="1" spans="1:20">
      <c r="A388" s="30"/>
      <c r="B388" s="30"/>
      <c r="C388" s="30"/>
      <c r="D388" s="31" t="s">
        <v>3601</v>
      </c>
      <c r="E388" s="31" t="s">
        <v>3602</v>
      </c>
      <c r="F388" s="32">
        <v>3391.43</v>
      </c>
      <c r="G388" s="32"/>
      <c r="H388" s="32"/>
      <c r="I388" s="32"/>
      <c r="J388" s="32"/>
      <c r="K388" s="32">
        <v>3376.708</v>
      </c>
      <c r="L388" s="32"/>
      <c r="M388" s="32"/>
      <c r="N388" s="32"/>
      <c r="O388" s="32">
        <v>13.772</v>
      </c>
      <c r="P388" s="32"/>
      <c r="Q388" s="32"/>
      <c r="R388" s="32">
        <v>0.95</v>
      </c>
      <c r="S388" s="32"/>
      <c r="T388" s="32"/>
    </row>
    <row r="389" ht="24.9" customHeight="1" spans="1:20">
      <c r="A389" s="35" t="s">
        <v>701</v>
      </c>
      <c r="B389" s="30"/>
      <c r="C389" s="30"/>
      <c r="D389" s="35">
        <v>205</v>
      </c>
      <c r="E389" s="33" t="s">
        <v>702</v>
      </c>
      <c r="F389" s="34">
        <v>3391.43</v>
      </c>
      <c r="G389" s="34"/>
      <c r="H389" s="34"/>
      <c r="I389" s="34"/>
      <c r="J389" s="34"/>
      <c r="K389" s="34">
        <v>3376.708</v>
      </c>
      <c r="L389" s="34"/>
      <c r="M389" s="34"/>
      <c r="N389" s="34"/>
      <c r="O389" s="34">
        <v>13.772</v>
      </c>
      <c r="P389" s="34"/>
      <c r="Q389" s="34"/>
      <c r="R389" s="34">
        <v>0.95</v>
      </c>
      <c r="S389" s="34"/>
      <c r="T389" s="34"/>
    </row>
    <row r="390" ht="24.9" customHeight="1" spans="1:20">
      <c r="A390" s="35" t="s">
        <v>701</v>
      </c>
      <c r="B390" s="35" t="s">
        <v>3412</v>
      </c>
      <c r="C390" s="30"/>
      <c r="D390" s="35">
        <v>20502</v>
      </c>
      <c r="E390" s="36" t="s">
        <v>711</v>
      </c>
      <c r="F390" s="34">
        <v>3391.43</v>
      </c>
      <c r="G390" s="34"/>
      <c r="H390" s="34"/>
      <c r="I390" s="34"/>
      <c r="J390" s="34"/>
      <c r="K390" s="34">
        <v>3376.708</v>
      </c>
      <c r="L390" s="34"/>
      <c r="M390" s="34"/>
      <c r="N390" s="34"/>
      <c r="O390" s="34">
        <v>13.772</v>
      </c>
      <c r="P390" s="34"/>
      <c r="Q390" s="34"/>
      <c r="R390" s="34">
        <v>0.95</v>
      </c>
      <c r="S390" s="34"/>
      <c r="T390" s="34"/>
    </row>
    <row r="391" ht="24.9" customHeight="1" spans="1:20">
      <c r="A391" s="35" t="s">
        <v>701</v>
      </c>
      <c r="B391" s="35" t="s">
        <v>3412</v>
      </c>
      <c r="C391" s="35" t="s">
        <v>3435</v>
      </c>
      <c r="D391" s="33">
        <v>2050204</v>
      </c>
      <c r="E391" s="36" t="s">
        <v>719</v>
      </c>
      <c r="F391" s="34">
        <v>3391.43</v>
      </c>
      <c r="G391" s="34"/>
      <c r="H391" s="34"/>
      <c r="I391" s="34"/>
      <c r="J391" s="34"/>
      <c r="K391" s="34">
        <v>3376.708</v>
      </c>
      <c r="L391" s="34"/>
      <c r="M391" s="34"/>
      <c r="N391" s="34"/>
      <c r="O391" s="34">
        <v>13.772</v>
      </c>
      <c r="P391" s="34"/>
      <c r="Q391" s="34"/>
      <c r="R391" s="34">
        <v>0.95</v>
      </c>
      <c r="S391" s="34"/>
      <c r="T391" s="34"/>
    </row>
    <row r="392" ht="24.9" customHeight="1" spans="1:20">
      <c r="A392" s="30"/>
      <c r="B392" s="30"/>
      <c r="C392" s="30"/>
      <c r="D392" s="31" t="s">
        <v>3603</v>
      </c>
      <c r="E392" s="31" t="s">
        <v>3604</v>
      </c>
      <c r="F392" s="32">
        <v>1612.099085</v>
      </c>
      <c r="G392" s="32"/>
      <c r="H392" s="32"/>
      <c r="I392" s="32"/>
      <c r="J392" s="32"/>
      <c r="K392" s="32">
        <v>1605.911485</v>
      </c>
      <c r="L392" s="32"/>
      <c r="M392" s="32"/>
      <c r="N392" s="32"/>
      <c r="O392" s="32">
        <v>5.7976</v>
      </c>
      <c r="P392" s="32"/>
      <c r="Q392" s="32"/>
      <c r="R392" s="32"/>
      <c r="S392" s="32"/>
      <c r="T392" s="32">
        <v>0.39</v>
      </c>
    </row>
    <row r="393" ht="24.9" customHeight="1" spans="1:20">
      <c r="A393" s="35" t="s">
        <v>701</v>
      </c>
      <c r="B393" s="30"/>
      <c r="C393" s="30"/>
      <c r="D393" s="35">
        <v>205</v>
      </c>
      <c r="E393" s="33" t="s">
        <v>702</v>
      </c>
      <c r="F393" s="34">
        <v>1612.099085</v>
      </c>
      <c r="G393" s="34"/>
      <c r="H393" s="34"/>
      <c r="I393" s="34"/>
      <c r="J393" s="34"/>
      <c r="K393" s="34">
        <v>1605.911485</v>
      </c>
      <c r="L393" s="34"/>
      <c r="M393" s="34"/>
      <c r="N393" s="34"/>
      <c r="O393" s="34">
        <v>5.7976</v>
      </c>
      <c r="P393" s="34"/>
      <c r="Q393" s="34"/>
      <c r="R393" s="34"/>
      <c r="S393" s="34"/>
      <c r="T393" s="34">
        <v>0.39</v>
      </c>
    </row>
    <row r="394" ht="24.9" customHeight="1" spans="1:20">
      <c r="A394" s="35" t="s">
        <v>701</v>
      </c>
      <c r="B394" s="35" t="s">
        <v>3412</v>
      </c>
      <c r="C394" s="30"/>
      <c r="D394" s="35">
        <v>20502</v>
      </c>
      <c r="E394" s="36" t="s">
        <v>711</v>
      </c>
      <c r="F394" s="34">
        <v>1612.099085</v>
      </c>
      <c r="G394" s="34"/>
      <c r="H394" s="34"/>
      <c r="I394" s="34"/>
      <c r="J394" s="34"/>
      <c r="K394" s="34">
        <v>1605.911485</v>
      </c>
      <c r="L394" s="34"/>
      <c r="M394" s="34"/>
      <c r="N394" s="34"/>
      <c r="O394" s="34">
        <v>5.7976</v>
      </c>
      <c r="P394" s="34"/>
      <c r="Q394" s="34"/>
      <c r="R394" s="34"/>
      <c r="S394" s="34"/>
      <c r="T394" s="34">
        <v>0.39</v>
      </c>
    </row>
    <row r="395" ht="24.9" customHeight="1" spans="1:20">
      <c r="A395" s="35" t="s">
        <v>701</v>
      </c>
      <c r="B395" s="35" t="s">
        <v>3412</v>
      </c>
      <c r="C395" s="35" t="s">
        <v>3435</v>
      </c>
      <c r="D395" s="33">
        <v>2050204</v>
      </c>
      <c r="E395" s="36" t="s">
        <v>719</v>
      </c>
      <c r="F395" s="34">
        <v>1612.099085</v>
      </c>
      <c r="G395" s="34"/>
      <c r="H395" s="34"/>
      <c r="I395" s="34"/>
      <c r="J395" s="34"/>
      <c r="K395" s="34">
        <v>1605.911485</v>
      </c>
      <c r="L395" s="34"/>
      <c r="M395" s="34"/>
      <c r="N395" s="34"/>
      <c r="O395" s="34">
        <v>5.7976</v>
      </c>
      <c r="P395" s="34"/>
      <c r="Q395" s="34"/>
      <c r="R395" s="34"/>
      <c r="S395" s="34"/>
      <c r="T395" s="34">
        <v>0.39</v>
      </c>
    </row>
    <row r="396" ht="24.9" customHeight="1" spans="1:20">
      <c r="A396" s="30"/>
      <c r="B396" s="30"/>
      <c r="C396" s="30"/>
      <c r="D396" s="31" t="s">
        <v>3605</v>
      </c>
      <c r="E396" s="31" t="s">
        <v>3606</v>
      </c>
      <c r="F396" s="32">
        <v>1256.336334</v>
      </c>
      <c r="G396" s="32"/>
      <c r="H396" s="32"/>
      <c r="I396" s="32"/>
      <c r="J396" s="32"/>
      <c r="K396" s="32">
        <v>1253.716734</v>
      </c>
      <c r="L396" s="32"/>
      <c r="M396" s="32"/>
      <c r="N396" s="32"/>
      <c r="O396" s="32">
        <v>2.6196</v>
      </c>
      <c r="P396" s="32"/>
      <c r="Q396" s="32"/>
      <c r="R396" s="32"/>
      <c r="S396" s="32"/>
      <c r="T396" s="32"/>
    </row>
    <row r="397" ht="24.9" customHeight="1" spans="1:20">
      <c r="A397" s="35" t="s">
        <v>701</v>
      </c>
      <c r="B397" s="30"/>
      <c r="C397" s="30"/>
      <c r="D397" s="35">
        <v>205</v>
      </c>
      <c r="E397" s="33" t="s">
        <v>702</v>
      </c>
      <c r="F397" s="34">
        <v>1256.336334</v>
      </c>
      <c r="G397" s="34"/>
      <c r="H397" s="34"/>
      <c r="I397" s="34"/>
      <c r="J397" s="34"/>
      <c r="K397" s="34">
        <v>1253.716734</v>
      </c>
      <c r="L397" s="34"/>
      <c r="M397" s="34"/>
      <c r="N397" s="34"/>
      <c r="O397" s="34">
        <v>2.6196</v>
      </c>
      <c r="P397" s="34"/>
      <c r="Q397" s="34"/>
      <c r="R397" s="34"/>
      <c r="S397" s="34"/>
      <c r="T397" s="34"/>
    </row>
    <row r="398" ht="24.9" customHeight="1" spans="1:20">
      <c r="A398" s="35" t="s">
        <v>701</v>
      </c>
      <c r="B398" s="35" t="s">
        <v>3412</v>
      </c>
      <c r="C398" s="30"/>
      <c r="D398" s="35">
        <v>20502</v>
      </c>
      <c r="E398" s="36" t="s">
        <v>711</v>
      </c>
      <c r="F398" s="34">
        <v>1256.336334</v>
      </c>
      <c r="G398" s="34"/>
      <c r="H398" s="34"/>
      <c r="I398" s="34"/>
      <c r="J398" s="34"/>
      <c r="K398" s="34">
        <v>1253.716734</v>
      </c>
      <c r="L398" s="34"/>
      <c r="M398" s="34"/>
      <c r="N398" s="34"/>
      <c r="O398" s="34">
        <v>2.6196</v>
      </c>
      <c r="P398" s="34"/>
      <c r="Q398" s="34"/>
      <c r="R398" s="34"/>
      <c r="S398" s="34"/>
      <c r="T398" s="34"/>
    </row>
    <row r="399" ht="24.9" customHeight="1" spans="1:20">
      <c r="A399" s="35" t="s">
        <v>701</v>
      </c>
      <c r="B399" s="35" t="s">
        <v>3412</v>
      </c>
      <c r="C399" s="35" t="s">
        <v>3435</v>
      </c>
      <c r="D399" s="33">
        <v>2050204</v>
      </c>
      <c r="E399" s="36" t="s">
        <v>719</v>
      </c>
      <c r="F399" s="34">
        <v>1256.336334</v>
      </c>
      <c r="G399" s="34"/>
      <c r="H399" s="34"/>
      <c r="I399" s="34"/>
      <c r="J399" s="34"/>
      <c r="K399" s="34">
        <v>1253.716734</v>
      </c>
      <c r="L399" s="34"/>
      <c r="M399" s="34"/>
      <c r="N399" s="34"/>
      <c r="O399" s="34">
        <v>2.6196</v>
      </c>
      <c r="P399" s="34"/>
      <c r="Q399" s="34"/>
      <c r="R399" s="34"/>
      <c r="S399" s="34"/>
      <c r="T399" s="34"/>
    </row>
    <row r="400" ht="24.9" customHeight="1" spans="1:20">
      <c r="A400" s="30"/>
      <c r="B400" s="30"/>
      <c r="C400" s="30"/>
      <c r="D400" s="31" t="s">
        <v>3607</v>
      </c>
      <c r="E400" s="31" t="s">
        <v>3608</v>
      </c>
      <c r="F400" s="32">
        <v>1956.353551</v>
      </c>
      <c r="G400" s="32"/>
      <c r="H400" s="32">
        <v>72.146239</v>
      </c>
      <c r="I400" s="32"/>
      <c r="J400" s="32"/>
      <c r="K400" s="32">
        <v>1824.108112</v>
      </c>
      <c r="L400" s="32"/>
      <c r="M400" s="32"/>
      <c r="N400" s="32"/>
      <c r="O400" s="32">
        <v>60.0992</v>
      </c>
      <c r="P400" s="32"/>
      <c r="Q400" s="32"/>
      <c r="R400" s="32"/>
      <c r="S400" s="32"/>
      <c r="T400" s="32"/>
    </row>
    <row r="401" ht="24.9" customHeight="1" spans="1:20">
      <c r="A401" s="35" t="s">
        <v>701</v>
      </c>
      <c r="B401" s="30"/>
      <c r="C401" s="30"/>
      <c r="D401" s="35">
        <v>205</v>
      </c>
      <c r="E401" s="33" t="s">
        <v>702</v>
      </c>
      <c r="F401" s="34">
        <v>1956.353551</v>
      </c>
      <c r="G401" s="34"/>
      <c r="H401" s="34">
        <v>72.146239</v>
      </c>
      <c r="I401" s="34"/>
      <c r="J401" s="34"/>
      <c r="K401" s="34">
        <v>1824.108112</v>
      </c>
      <c r="L401" s="34"/>
      <c r="M401" s="34"/>
      <c r="N401" s="34"/>
      <c r="O401" s="34">
        <v>60.0992</v>
      </c>
      <c r="P401" s="34"/>
      <c r="Q401" s="34"/>
      <c r="R401" s="34"/>
      <c r="S401" s="34"/>
      <c r="T401" s="34"/>
    </row>
    <row r="402" ht="24.9" customHeight="1" spans="1:20">
      <c r="A402" s="35" t="s">
        <v>701</v>
      </c>
      <c r="B402" s="35" t="s">
        <v>3412</v>
      </c>
      <c r="C402" s="30"/>
      <c r="D402" s="35">
        <v>20502</v>
      </c>
      <c r="E402" s="36" t="s">
        <v>711</v>
      </c>
      <c r="F402" s="34">
        <v>1956.353551</v>
      </c>
      <c r="G402" s="34"/>
      <c r="H402" s="34">
        <v>72.146239</v>
      </c>
      <c r="I402" s="34"/>
      <c r="J402" s="34"/>
      <c r="K402" s="34">
        <v>1824.108112</v>
      </c>
      <c r="L402" s="34"/>
      <c r="M402" s="34"/>
      <c r="N402" s="34"/>
      <c r="O402" s="34">
        <v>60.0992</v>
      </c>
      <c r="P402" s="34"/>
      <c r="Q402" s="34"/>
      <c r="R402" s="34"/>
      <c r="S402" s="34"/>
      <c r="T402" s="34"/>
    </row>
    <row r="403" ht="24.9" customHeight="1" spans="1:20">
      <c r="A403" s="35" t="s">
        <v>701</v>
      </c>
      <c r="B403" s="35" t="s">
        <v>3412</v>
      </c>
      <c r="C403" s="35" t="s">
        <v>3342</v>
      </c>
      <c r="D403" s="33">
        <v>2050203</v>
      </c>
      <c r="E403" s="36" t="s">
        <v>717</v>
      </c>
      <c r="F403" s="34">
        <v>1956.353551</v>
      </c>
      <c r="G403" s="34"/>
      <c r="H403" s="34">
        <v>72.146239</v>
      </c>
      <c r="I403" s="34"/>
      <c r="J403" s="34"/>
      <c r="K403" s="34">
        <v>1824.108112</v>
      </c>
      <c r="L403" s="34"/>
      <c r="M403" s="34"/>
      <c r="N403" s="34"/>
      <c r="O403" s="34">
        <v>60.0992</v>
      </c>
      <c r="P403" s="34"/>
      <c r="Q403" s="34"/>
      <c r="R403" s="34"/>
      <c r="S403" s="34"/>
      <c r="T403" s="34"/>
    </row>
    <row r="404" ht="24.9" customHeight="1" spans="1:20">
      <c r="A404" s="30"/>
      <c r="B404" s="30"/>
      <c r="C404" s="30"/>
      <c r="D404" s="31" t="s">
        <v>3609</v>
      </c>
      <c r="E404" s="31" t="s">
        <v>3610</v>
      </c>
      <c r="F404" s="32">
        <v>1399.508107</v>
      </c>
      <c r="G404" s="32"/>
      <c r="H404" s="32"/>
      <c r="I404" s="32"/>
      <c r="J404" s="32"/>
      <c r="K404" s="32">
        <v>1389.382107</v>
      </c>
      <c r="L404" s="32"/>
      <c r="M404" s="32"/>
      <c r="N404" s="32"/>
      <c r="O404" s="32">
        <v>9.456</v>
      </c>
      <c r="P404" s="32"/>
      <c r="Q404" s="32"/>
      <c r="R404" s="32">
        <v>0.67</v>
      </c>
      <c r="S404" s="32"/>
      <c r="T404" s="32"/>
    </row>
    <row r="405" ht="24.9" customHeight="1" spans="1:20">
      <c r="A405" s="35" t="s">
        <v>701</v>
      </c>
      <c r="B405" s="30"/>
      <c r="C405" s="30"/>
      <c r="D405" s="35">
        <v>205</v>
      </c>
      <c r="E405" s="33" t="s">
        <v>702</v>
      </c>
      <c r="F405" s="34">
        <v>1399.508107</v>
      </c>
      <c r="G405" s="34"/>
      <c r="H405" s="34"/>
      <c r="I405" s="34"/>
      <c r="J405" s="34"/>
      <c r="K405" s="34">
        <v>1389.382107</v>
      </c>
      <c r="L405" s="34"/>
      <c r="M405" s="34"/>
      <c r="N405" s="34"/>
      <c r="O405" s="34">
        <v>9.456</v>
      </c>
      <c r="P405" s="34"/>
      <c r="Q405" s="34"/>
      <c r="R405" s="34">
        <v>0.67</v>
      </c>
      <c r="S405" s="34"/>
      <c r="T405" s="34"/>
    </row>
    <row r="406" ht="24.9" customHeight="1" spans="1:20">
      <c r="A406" s="35" t="s">
        <v>701</v>
      </c>
      <c r="B406" s="35" t="s">
        <v>3412</v>
      </c>
      <c r="C406" s="30"/>
      <c r="D406" s="35">
        <v>20502</v>
      </c>
      <c r="E406" s="36" t="s">
        <v>711</v>
      </c>
      <c r="F406" s="34">
        <v>1399.508107</v>
      </c>
      <c r="G406" s="34"/>
      <c r="H406" s="34"/>
      <c r="I406" s="34"/>
      <c r="J406" s="34"/>
      <c r="K406" s="34">
        <v>1389.382107</v>
      </c>
      <c r="L406" s="34"/>
      <c r="M406" s="34"/>
      <c r="N406" s="34"/>
      <c r="O406" s="34">
        <v>9.456</v>
      </c>
      <c r="P406" s="34"/>
      <c r="Q406" s="34"/>
      <c r="R406" s="34">
        <v>0.67</v>
      </c>
      <c r="S406" s="34"/>
      <c r="T406" s="34"/>
    </row>
    <row r="407" ht="24.9" customHeight="1" spans="1:20">
      <c r="A407" s="35" t="s">
        <v>701</v>
      </c>
      <c r="B407" s="35" t="s">
        <v>3412</v>
      </c>
      <c r="C407" s="35" t="s">
        <v>3435</v>
      </c>
      <c r="D407" s="33">
        <v>2050204</v>
      </c>
      <c r="E407" s="36" t="s">
        <v>719</v>
      </c>
      <c r="F407" s="34">
        <v>1399.508107</v>
      </c>
      <c r="G407" s="34"/>
      <c r="H407" s="34"/>
      <c r="I407" s="34"/>
      <c r="J407" s="34"/>
      <c r="K407" s="34">
        <v>1389.382107</v>
      </c>
      <c r="L407" s="34"/>
      <c r="M407" s="34"/>
      <c r="N407" s="34"/>
      <c r="O407" s="34">
        <v>9.456</v>
      </c>
      <c r="P407" s="34"/>
      <c r="Q407" s="34"/>
      <c r="R407" s="34">
        <v>0.67</v>
      </c>
      <c r="S407" s="34"/>
      <c r="T407" s="34"/>
    </row>
    <row r="408" ht="24.9" customHeight="1" spans="1:20">
      <c r="A408" s="30"/>
      <c r="B408" s="30"/>
      <c r="C408" s="30"/>
      <c r="D408" s="31" t="s">
        <v>3611</v>
      </c>
      <c r="E408" s="31" t="s">
        <v>3612</v>
      </c>
      <c r="F408" s="32">
        <v>2574.511497</v>
      </c>
      <c r="G408" s="32">
        <v>2460.009497</v>
      </c>
      <c r="H408" s="32">
        <v>106.81</v>
      </c>
      <c r="I408" s="32"/>
      <c r="J408" s="32"/>
      <c r="K408" s="32"/>
      <c r="L408" s="32"/>
      <c r="M408" s="32"/>
      <c r="N408" s="32"/>
      <c r="O408" s="32">
        <v>7.692</v>
      </c>
      <c r="P408" s="32"/>
      <c r="Q408" s="32"/>
      <c r="R408" s="32"/>
      <c r="S408" s="32"/>
      <c r="T408" s="32"/>
    </row>
    <row r="409" ht="24.9" customHeight="1" spans="1:20">
      <c r="A409" s="35" t="s">
        <v>701</v>
      </c>
      <c r="B409" s="30"/>
      <c r="C409" s="30"/>
      <c r="D409" s="35">
        <v>205</v>
      </c>
      <c r="E409" s="33" t="s">
        <v>702</v>
      </c>
      <c r="F409" s="34">
        <v>2574.511497</v>
      </c>
      <c r="G409" s="34">
        <v>2460.009497</v>
      </c>
      <c r="H409" s="34">
        <v>106.81</v>
      </c>
      <c r="I409" s="34"/>
      <c r="J409" s="34"/>
      <c r="K409" s="34"/>
      <c r="L409" s="34"/>
      <c r="M409" s="34"/>
      <c r="N409" s="34"/>
      <c r="O409" s="34">
        <v>7.692</v>
      </c>
      <c r="P409" s="34"/>
      <c r="Q409" s="34"/>
      <c r="R409" s="34"/>
      <c r="S409" s="34"/>
      <c r="T409" s="34"/>
    </row>
    <row r="410" ht="24.9" customHeight="1" spans="1:20">
      <c r="A410" s="35" t="s">
        <v>701</v>
      </c>
      <c r="B410" s="35" t="s">
        <v>3412</v>
      </c>
      <c r="C410" s="30"/>
      <c r="D410" s="35">
        <v>20502</v>
      </c>
      <c r="E410" s="36" t="s">
        <v>711</v>
      </c>
      <c r="F410" s="34">
        <v>2574.511497</v>
      </c>
      <c r="G410" s="34">
        <v>2460.009497</v>
      </c>
      <c r="H410" s="34">
        <v>106.81</v>
      </c>
      <c r="I410" s="34"/>
      <c r="J410" s="34"/>
      <c r="K410" s="34"/>
      <c r="L410" s="34"/>
      <c r="M410" s="34"/>
      <c r="N410" s="34"/>
      <c r="O410" s="34">
        <v>7.692</v>
      </c>
      <c r="P410" s="34"/>
      <c r="Q410" s="34"/>
      <c r="R410" s="34"/>
      <c r="S410" s="34"/>
      <c r="T410" s="34"/>
    </row>
    <row r="411" ht="24.9" customHeight="1" spans="1:20">
      <c r="A411" s="35" t="s">
        <v>701</v>
      </c>
      <c r="B411" s="35" t="s">
        <v>3412</v>
      </c>
      <c r="C411" s="35" t="s">
        <v>3435</v>
      </c>
      <c r="D411" s="33">
        <v>2050204</v>
      </c>
      <c r="E411" s="36" t="s">
        <v>719</v>
      </c>
      <c r="F411" s="34">
        <v>2574.511497</v>
      </c>
      <c r="G411" s="34">
        <v>2460.009497</v>
      </c>
      <c r="H411" s="34">
        <v>106.81</v>
      </c>
      <c r="I411" s="34"/>
      <c r="J411" s="34"/>
      <c r="K411" s="34"/>
      <c r="L411" s="34"/>
      <c r="M411" s="34"/>
      <c r="N411" s="34"/>
      <c r="O411" s="34">
        <v>7.692</v>
      </c>
      <c r="P411" s="34"/>
      <c r="Q411" s="34"/>
      <c r="R411" s="34"/>
      <c r="S411" s="34"/>
      <c r="T411" s="34"/>
    </row>
    <row r="412" ht="24.9" customHeight="1" spans="1:20">
      <c r="A412" s="30"/>
      <c r="B412" s="30"/>
      <c r="C412" s="30"/>
      <c r="D412" s="31" t="s">
        <v>3613</v>
      </c>
      <c r="E412" s="31" t="s">
        <v>3614</v>
      </c>
      <c r="F412" s="32">
        <v>2364.612984</v>
      </c>
      <c r="G412" s="32"/>
      <c r="H412" s="32"/>
      <c r="I412" s="32"/>
      <c r="J412" s="32"/>
      <c r="K412" s="32">
        <v>2350.869686</v>
      </c>
      <c r="L412" s="32"/>
      <c r="M412" s="32"/>
      <c r="N412" s="32"/>
      <c r="O412" s="32">
        <v>10.08</v>
      </c>
      <c r="P412" s="32"/>
      <c r="Q412" s="32"/>
      <c r="R412" s="32"/>
      <c r="S412" s="32"/>
      <c r="T412" s="32">
        <v>3.663298</v>
      </c>
    </row>
    <row r="413" ht="24.9" customHeight="1" spans="1:20">
      <c r="A413" s="35" t="s">
        <v>701</v>
      </c>
      <c r="B413" s="30"/>
      <c r="C413" s="30"/>
      <c r="D413" s="35">
        <v>205</v>
      </c>
      <c r="E413" s="33" t="s">
        <v>702</v>
      </c>
      <c r="F413" s="34">
        <v>2364.612984</v>
      </c>
      <c r="G413" s="34"/>
      <c r="H413" s="34"/>
      <c r="I413" s="34"/>
      <c r="J413" s="34"/>
      <c r="K413" s="34">
        <v>2350.869686</v>
      </c>
      <c r="L413" s="34"/>
      <c r="M413" s="34"/>
      <c r="N413" s="34"/>
      <c r="O413" s="34">
        <v>10.08</v>
      </c>
      <c r="P413" s="34"/>
      <c r="Q413" s="34"/>
      <c r="R413" s="34"/>
      <c r="S413" s="34"/>
      <c r="T413" s="34">
        <v>3.663298</v>
      </c>
    </row>
    <row r="414" ht="24.9" customHeight="1" spans="1:20">
      <c r="A414" s="35" t="s">
        <v>701</v>
      </c>
      <c r="B414" s="35" t="s">
        <v>3412</v>
      </c>
      <c r="C414" s="30"/>
      <c r="D414" s="35">
        <v>20502</v>
      </c>
      <c r="E414" s="36" t="s">
        <v>711</v>
      </c>
      <c r="F414" s="34">
        <v>2364.612984</v>
      </c>
      <c r="G414" s="34"/>
      <c r="H414" s="34"/>
      <c r="I414" s="34"/>
      <c r="J414" s="34"/>
      <c r="K414" s="34">
        <v>2350.869686</v>
      </c>
      <c r="L414" s="34"/>
      <c r="M414" s="34"/>
      <c r="N414" s="34"/>
      <c r="O414" s="34">
        <v>10.08</v>
      </c>
      <c r="P414" s="34"/>
      <c r="Q414" s="34"/>
      <c r="R414" s="34"/>
      <c r="S414" s="34"/>
      <c r="T414" s="34">
        <v>3.663298</v>
      </c>
    </row>
    <row r="415" ht="24.9" customHeight="1" spans="1:20">
      <c r="A415" s="35" t="s">
        <v>701</v>
      </c>
      <c r="B415" s="35" t="s">
        <v>3342</v>
      </c>
      <c r="C415" s="35" t="s">
        <v>3412</v>
      </c>
      <c r="D415" s="33">
        <v>2050302</v>
      </c>
      <c r="E415" s="36" t="s">
        <v>733</v>
      </c>
      <c r="F415" s="34">
        <v>2364.612984</v>
      </c>
      <c r="G415" s="34"/>
      <c r="H415" s="34"/>
      <c r="I415" s="34"/>
      <c r="J415" s="34"/>
      <c r="K415" s="34">
        <v>2350.869686</v>
      </c>
      <c r="L415" s="34"/>
      <c r="M415" s="34"/>
      <c r="N415" s="34"/>
      <c r="O415" s="34">
        <v>10.08</v>
      </c>
      <c r="P415" s="34"/>
      <c r="Q415" s="34"/>
      <c r="R415" s="34"/>
      <c r="S415" s="34"/>
      <c r="T415" s="34">
        <v>3.663298</v>
      </c>
    </row>
    <row r="416" ht="24.9" customHeight="1" spans="1:20">
      <c r="A416" s="30"/>
      <c r="B416" s="30"/>
      <c r="C416" s="30"/>
      <c r="D416" s="31" t="s">
        <v>3615</v>
      </c>
      <c r="E416" s="31" t="s">
        <v>3616</v>
      </c>
      <c r="F416" s="32">
        <v>1714.782119</v>
      </c>
      <c r="G416" s="32"/>
      <c r="H416" s="32"/>
      <c r="I416" s="32"/>
      <c r="J416" s="32"/>
      <c r="K416" s="32">
        <v>1709.702119</v>
      </c>
      <c r="L416" s="32"/>
      <c r="M416" s="32"/>
      <c r="N416" s="32"/>
      <c r="O416" s="32">
        <v>4.52</v>
      </c>
      <c r="P416" s="32"/>
      <c r="Q416" s="32"/>
      <c r="R416" s="32">
        <v>0.56</v>
      </c>
      <c r="S416" s="32"/>
      <c r="T416" s="32"/>
    </row>
    <row r="417" ht="24.9" customHeight="1" spans="1:20">
      <c r="A417" s="35" t="s">
        <v>701</v>
      </c>
      <c r="B417" s="30"/>
      <c r="C417" s="30"/>
      <c r="D417" s="35">
        <v>205</v>
      </c>
      <c r="E417" s="33" t="s">
        <v>702</v>
      </c>
      <c r="F417" s="34">
        <v>1714.782119</v>
      </c>
      <c r="G417" s="34"/>
      <c r="H417" s="34"/>
      <c r="I417" s="34"/>
      <c r="J417" s="34"/>
      <c r="K417" s="34">
        <v>1709.702119</v>
      </c>
      <c r="L417" s="34"/>
      <c r="M417" s="34"/>
      <c r="N417" s="34"/>
      <c r="O417" s="34">
        <v>4.52</v>
      </c>
      <c r="P417" s="34"/>
      <c r="Q417" s="34"/>
      <c r="R417" s="34">
        <v>0.56</v>
      </c>
      <c r="S417" s="34"/>
      <c r="T417" s="32"/>
    </row>
    <row r="418" ht="24.9" customHeight="1" spans="1:20">
      <c r="A418" s="35" t="s">
        <v>701</v>
      </c>
      <c r="B418" s="35" t="s">
        <v>3412</v>
      </c>
      <c r="C418" s="30"/>
      <c r="D418" s="35">
        <v>20502</v>
      </c>
      <c r="E418" s="36" t="s">
        <v>711</v>
      </c>
      <c r="F418" s="34">
        <v>1714.782119</v>
      </c>
      <c r="G418" s="34"/>
      <c r="H418" s="34"/>
      <c r="I418" s="34"/>
      <c r="J418" s="34"/>
      <c r="K418" s="34">
        <v>1709.702119</v>
      </c>
      <c r="L418" s="34"/>
      <c r="M418" s="34"/>
      <c r="N418" s="34"/>
      <c r="O418" s="34">
        <v>4.52</v>
      </c>
      <c r="P418" s="34"/>
      <c r="Q418" s="34"/>
      <c r="R418" s="34">
        <v>0.56</v>
      </c>
      <c r="S418" s="34"/>
      <c r="T418" s="32"/>
    </row>
    <row r="419" ht="24.9" customHeight="1" spans="1:20">
      <c r="A419" s="35" t="s">
        <v>701</v>
      </c>
      <c r="B419" s="35" t="s">
        <v>3412</v>
      </c>
      <c r="C419" s="35" t="s">
        <v>3342</v>
      </c>
      <c r="D419" s="33">
        <v>2050203</v>
      </c>
      <c r="E419" s="36" t="s">
        <v>717</v>
      </c>
      <c r="F419" s="34">
        <v>1714.782119</v>
      </c>
      <c r="G419" s="34"/>
      <c r="H419" s="34"/>
      <c r="I419" s="34"/>
      <c r="J419" s="34"/>
      <c r="K419" s="34">
        <v>1709.702119</v>
      </c>
      <c r="L419" s="34"/>
      <c r="M419" s="34"/>
      <c r="N419" s="34"/>
      <c r="O419" s="34">
        <v>4.52</v>
      </c>
      <c r="P419" s="34"/>
      <c r="Q419" s="34"/>
      <c r="R419" s="34">
        <v>0.56</v>
      </c>
      <c r="S419" s="34"/>
      <c r="T419" s="34"/>
    </row>
    <row r="420" ht="24.9" customHeight="1" spans="1:20">
      <c r="A420" s="30"/>
      <c r="B420" s="30"/>
      <c r="C420" s="30"/>
      <c r="D420" s="31" t="s">
        <v>3617</v>
      </c>
      <c r="E420" s="31" t="s">
        <v>3618</v>
      </c>
      <c r="F420" s="32">
        <v>2067.012524</v>
      </c>
      <c r="G420" s="32"/>
      <c r="H420" s="32"/>
      <c r="I420" s="32"/>
      <c r="J420" s="32"/>
      <c r="K420" s="32">
        <v>2063.642524</v>
      </c>
      <c r="L420" s="32"/>
      <c r="M420" s="32"/>
      <c r="N420" s="32"/>
      <c r="O420" s="32">
        <v>2.69</v>
      </c>
      <c r="P420" s="32"/>
      <c r="Q420" s="32"/>
      <c r="R420" s="32">
        <v>0.68</v>
      </c>
      <c r="S420" s="32"/>
      <c r="T420" s="32"/>
    </row>
    <row r="421" ht="24.9" customHeight="1" spans="1:20">
      <c r="A421" s="35" t="s">
        <v>701</v>
      </c>
      <c r="B421" s="30"/>
      <c r="C421" s="30"/>
      <c r="D421" s="35">
        <v>205</v>
      </c>
      <c r="E421" s="33" t="s">
        <v>702</v>
      </c>
      <c r="F421" s="34">
        <v>2067.012524</v>
      </c>
      <c r="G421" s="34"/>
      <c r="H421" s="34"/>
      <c r="I421" s="34"/>
      <c r="J421" s="34"/>
      <c r="K421" s="34">
        <v>2063.642524</v>
      </c>
      <c r="L421" s="34"/>
      <c r="M421" s="34"/>
      <c r="N421" s="34"/>
      <c r="O421" s="34">
        <v>2.69</v>
      </c>
      <c r="P421" s="34"/>
      <c r="Q421" s="34"/>
      <c r="R421" s="34">
        <v>0.68</v>
      </c>
      <c r="S421" s="34"/>
      <c r="T421" s="34"/>
    </row>
    <row r="422" ht="24.9" customHeight="1" spans="1:20">
      <c r="A422" s="35" t="s">
        <v>701</v>
      </c>
      <c r="B422" s="35" t="s">
        <v>3412</v>
      </c>
      <c r="C422" s="30"/>
      <c r="D422" s="35">
        <v>20502</v>
      </c>
      <c r="E422" s="36" t="s">
        <v>711</v>
      </c>
      <c r="F422" s="34">
        <v>2067.012524</v>
      </c>
      <c r="G422" s="34"/>
      <c r="H422" s="34"/>
      <c r="I422" s="34"/>
      <c r="J422" s="34"/>
      <c r="K422" s="34">
        <v>2063.642524</v>
      </c>
      <c r="L422" s="34"/>
      <c r="M422" s="34"/>
      <c r="N422" s="34"/>
      <c r="O422" s="34">
        <v>2.69</v>
      </c>
      <c r="P422" s="34"/>
      <c r="Q422" s="34"/>
      <c r="R422" s="34">
        <v>0.68</v>
      </c>
      <c r="S422" s="34"/>
      <c r="T422" s="34"/>
    </row>
    <row r="423" ht="24.9" customHeight="1" spans="1:20">
      <c r="A423" s="35" t="s">
        <v>701</v>
      </c>
      <c r="B423" s="35" t="s">
        <v>3412</v>
      </c>
      <c r="C423" s="35" t="s">
        <v>3412</v>
      </c>
      <c r="D423" s="33">
        <v>2050202</v>
      </c>
      <c r="E423" s="36" t="s">
        <v>715</v>
      </c>
      <c r="F423" s="34">
        <v>2067.012524</v>
      </c>
      <c r="G423" s="34"/>
      <c r="H423" s="34"/>
      <c r="I423" s="34"/>
      <c r="J423" s="34"/>
      <c r="K423" s="34">
        <v>2063.642524</v>
      </c>
      <c r="L423" s="34"/>
      <c r="M423" s="34"/>
      <c r="N423" s="34"/>
      <c r="O423" s="34">
        <v>2.69</v>
      </c>
      <c r="P423" s="34"/>
      <c r="Q423" s="34"/>
      <c r="R423" s="34">
        <v>0.68</v>
      </c>
      <c r="S423" s="34"/>
      <c r="T423" s="34"/>
    </row>
    <row r="424" ht="24.9" customHeight="1" spans="1:20">
      <c r="A424" s="30"/>
      <c r="B424" s="30"/>
      <c r="C424" s="30"/>
      <c r="D424" s="31" t="s">
        <v>3619</v>
      </c>
      <c r="E424" s="31" t="s">
        <v>3620</v>
      </c>
      <c r="F424" s="32">
        <v>366.922395</v>
      </c>
      <c r="G424" s="32"/>
      <c r="H424" s="32"/>
      <c r="I424" s="32"/>
      <c r="J424" s="32"/>
      <c r="K424" s="32">
        <v>365.412395</v>
      </c>
      <c r="L424" s="32"/>
      <c r="M424" s="32"/>
      <c r="N424" s="32"/>
      <c r="O424" s="32">
        <v>0.96</v>
      </c>
      <c r="P424" s="32"/>
      <c r="Q424" s="32"/>
      <c r="R424" s="32">
        <v>0.55</v>
      </c>
      <c r="S424" s="32"/>
      <c r="T424" s="32"/>
    </row>
    <row r="425" ht="24.9" customHeight="1" spans="1:20">
      <c r="A425" s="35" t="s">
        <v>701</v>
      </c>
      <c r="B425" s="30"/>
      <c r="C425" s="30"/>
      <c r="D425" s="35">
        <v>205</v>
      </c>
      <c r="E425" s="33" t="s">
        <v>702</v>
      </c>
      <c r="F425" s="34">
        <v>366.922395</v>
      </c>
      <c r="G425" s="34"/>
      <c r="H425" s="34"/>
      <c r="I425" s="34"/>
      <c r="J425" s="34"/>
      <c r="K425" s="34">
        <v>365.412395</v>
      </c>
      <c r="L425" s="34"/>
      <c r="M425" s="34"/>
      <c r="N425" s="34"/>
      <c r="O425" s="34">
        <v>0.96</v>
      </c>
      <c r="P425" s="34"/>
      <c r="Q425" s="34"/>
      <c r="R425" s="34">
        <v>0.55</v>
      </c>
      <c r="S425" s="34"/>
      <c r="T425" s="34"/>
    </row>
    <row r="426" ht="24.9" customHeight="1" spans="1:20">
      <c r="A426" s="35" t="s">
        <v>701</v>
      </c>
      <c r="B426" s="35" t="s">
        <v>3412</v>
      </c>
      <c r="C426" s="30"/>
      <c r="D426" s="35">
        <v>20502</v>
      </c>
      <c r="E426" s="36" t="s">
        <v>711</v>
      </c>
      <c r="F426" s="34">
        <v>366.922395</v>
      </c>
      <c r="G426" s="34"/>
      <c r="H426" s="34"/>
      <c r="I426" s="34"/>
      <c r="J426" s="34"/>
      <c r="K426" s="34">
        <v>365.412395</v>
      </c>
      <c r="L426" s="34"/>
      <c r="M426" s="34"/>
      <c r="N426" s="34"/>
      <c r="O426" s="34">
        <v>0.96</v>
      </c>
      <c r="P426" s="34"/>
      <c r="Q426" s="34"/>
      <c r="R426" s="34">
        <v>0.55</v>
      </c>
      <c r="S426" s="34"/>
      <c r="T426" s="34"/>
    </row>
    <row r="427" ht="24.9" customHeight="1" spans="1:20">
      <c r="A427" s="35" t="s">
        <v>701</v>
      </c>
      <c r="B427" s="35" t="s">
        <v>3412</v>
      </c>
      <c r="C427" s="35" t="s">
        <v>3412</v>
      </c>
      <c r="D427" s="33">
        <v>2050202</v>
      </c>
      <c r="E427" s="36" t="s">
        <v>715</v>
      </c>
      <c r="F427" s="34">
        <v>366.922395</v>
      </c>
      <c r="G427" s="34"/>
      <c r="H427" s="34"/>
      <c r="I427" s="34"/>
      <c r="J427" s="34"/>
      <c r="K427" s="34">
        <v>365.412395</v>
      </c>
      <c r="L427" s="34"/>
      <c r="M427" s="34"/>
      <c r="N427" s="34"/>
      <c r="O427" s="34">
        <v>0.96</v>
      </c>
      <c r="P427" s="34"/>
      <c r="Q427" s="34"/>
      <c r="R427" s="34">
        <v>0.55</v>
      </c>
      <c r="S427" s="34"/>
      <c r="T427" s="34"/>
    </row>
    <row r="428" ht="24.9" customHeight="1" spans="1:20">
      <c r="A428" s="30"/>
      <c r="B428" s="30"/>
      <c r="C428" s="30"/>
      <c r="D428" s="31" t="s">
        <v>3621</v>
      </c>
      <c r="E428" s="31" t="s">
        <v>3622</v>
      </c>
      <c r="F428" s="32">
        <v>707.002878</v>
      </c>
      <c r="G428" s="32"/>
      <c r="H428" s="32"/>
      <c r="I428" s="32"/>
      <c r="J428" s="32"/>
      <c r="K428" s="32">
        <v>705.862878</v>
      </c>
      <c r="L428" s="32"/>
      <c r="M428" s="32"/>
      <c r="N428" s="32"/>
      <c r="O428" s="32">
        <v>1.06</v>
      </c>
      <c r="P428" s="32"/>
      <c r="Q428" s="32"/>
      <c r="R428" s="32">
        <v>0.08</v>
      </c>
      <c r="S428" s="32"/>
      <c r="T428" s="32"/>
    </row>
    <row r="429" ht="24.9" customHeight="1" spans="1:20">
      <c r="A429" s="35" t="s">
        <v>701</v>
      </c>
      <c r="B429" s="30"/>
      <c r="C429" s="30"/>
      <c r="D429" s="35">
        <v>205</v>
      </c>
      <c r="E429" s="33" t="s">
        <v>702</v>
      </c>
      <c r="F429" s="34">
        <v>707.002878</v>
      </c>
      <c r="G429" s="34"/>
      <c r="H429" s="34"/>
      <c r="I429" s="34"/>
      <c r="J429" s="34"/>
      <c r="K429" s="34">
        <v>705.862878</v>
      </c>
      <c r="L429" s="34"/>
      <c r="M429" s="34"/>
      <c r="N429" s="34"/>
      <c r="O429" s="34">
        <v>1.06</v>
      </c>
      <c r="P429" s="34"/>
      <c r="Q429" s="34"/>
      <c r="R429" s="34">
        <v>0.08</v>
      </c>
      <c r="S429" s="34"/>
      <c r="T429" s="32"/>
    </row>
    <row r="430" ht="24.9" customHeight="1" spans="1:20">
      <c r="A430" s="35" t="s">
        <v>701</v>
      </c>
      <c r="B430" s="35" t="s">
        <v>3412</v>
      </c>
      <c r="C430" s="30"/>
      <c r="D430" s="35">
        <v>20502</v>
      </c>
      <c r="E430" s="36" t="s">
        <v>711</v>
      </c>
      <c r="F430" s="34">
        <v>707.002878</v>
      </c>
      <c r="G430" s="34"/>
      <c r="H430" s="34"/>
      <c r="I430" s="34"/>
      <c r="J430" s="34"/>
      <c r="K430" s="34">
        <v>705.862878</v>
      </c>
      <c r="L430" s="34"/>
      <c r="M430" s="34"/>
      <c r="N430" s="34"/>
      <c r="O430" s="34">
        <v>1.06</v>
      </c>
      <c r="P430" s="34"/>
      <c r="Q430" s="34"/>
      <c r="R430" s="34">
        <v>0.08</v>
      </c>
      <c r="S430" s="34"/>
      <c r="T430" s="32"/>
    </row>
    <row r="431" ht="24.9" customHeight="1" spans="1:20">
      <c r="A431" s="35" t="s">
        <v>701</v>
      </c>
      <c r="B431" s="35" t="s">
        <v>3412</v>
      </c>
      <c r="C431" s="35" t="s">
        <v>3412</v>
      </c>
      <c r="D431" s="33">
        <v>2050202</v>
      </c>
      <c r="E431" s="36" t="s">
        <v>715</v>
      </c>
      <c r="F431" s="34">
        <v>707.002878</v>
      </c>
      <c r="G431" s="34"/>
      <c r="H431" s="34"/>
      <c r="I431" s="34"/>
      <c r="J431" s="34"/>
      <c r="K431" s="34">
        <v>705.862878</v>
      </c>
      <c r="L431" s="34"/>
      <c r="M431" s="34"/>
      <c r="N431" s="34"/>
      <c r="O431" s="34">
        <v>1.06</v>
      </c>
      <c r="P431" s="34"/>
      <c r="Q431" s="34"/>
      <c r="R431" s="34">
        <v>0.08</v>
      </c>
      <c r="S431" s="34"/>
      <c r="T431" s="34"/>
    </row>
    <row r="432" ht="24.9" customHeight="1" spans="1:20">
      <c r="A432" s="30"/>
      <c r="B432" s="30"/>
      <c r="C432" s="30"/>
      <c r="D432" s="31" t="s">
        <v>3623</v>
      </c>
      <c r="E432" s="31" t="s">
        <v>3624</v>
      </c>
      <c r="F432" s="32">
        <v>910.902286</v>
      </c>
      <c r="G432" s="32"/>
      <c r="H432" s="32"/>
      <c r="I432" s="32"/>
      <c r="J432" s="32"/>
      <c r="K432" s="32">
        <v>908.680286</v>
      </c>
      <c r="L432" s="32"/>
      <c r="M432" s="32"/>
      <c r="N432" s="32"/>
      <c r="O432" s="32">
        <v>2.112</v>
      </c>
      <c r="P432" s="32"/>
      <c r="Q432" s="32"/>
      <c r="R432" s="32">
        <v>0.11</v>
      </c>
      <c r="S432" s="32"/>
      <c r="T432" s="32"/>
    </row>
    <row r="433" ht="24.9" customHeight="1" spans="1:20">
      <c r="A433" s="35" t="s">
        <v>701</v>
      </c>
      <c r="B433" s="30"/>
      <c r="C433" s="30"/>
      <c r="D433" s="35">
        <v>205</v>
      </c>
      <c r="E433" s="33" t="s">
        <v>702</v>
      </c>
      <c r="F433" s="34">
        <v>910.902286</v>
      </c>
      <c r="G433" s="34"/>
      <c r="H433" s="34"/>
      <c r="I433" s="34"/>
      <c r="J433" s="34"/>
      <c r="K433" s="34">
        <v>908.680286</v>
      </c>
      <c r="L433" s="34"/>
      <c r="M433" s="34"/>
      <c r="N433" s="34"/>
      <c r="O433" s="34">
        <v>2.112</v>
      </c>
      <c r="P433" s="34"/>
      <c r="Q433" s="34"/>
      <c r="R433" s="34">
        <v>0.11</v>
      </c>
      <c r="S433" s="34"/>
      <c r="T433" s="34"/>
    </row>
    <row r="434" ht="24.9" customHeight="1" spans="1:20">
      <c r="A434" s="35" t="s">
        <v>701</v>
      </c>
      <c r="B434" s="35" t="s">
        <v>3412</v>
      </c>
      <c r="C434" s="30"/>
      <c r="D434" s="35">
        <v>20502</v>
      </c>
      <c r="E434" s="36" t="s">
        <v>711</v>
      </c>
      <c r="F434" s="34">
        <v>910.902286</v>
      </c>
      <c r="G434" s="34"/>
      <c r="H434" s="34"/>
      <c r="I434" s="34"/>
      <c r="J434" s="34"/>
      <c r="K434" s="34">
        <v>908.680286</v>
      </c>
      <c r="L434" s="34"/>
      <c r="M434" s="34"/>
      <c r="N434" s="34"/>
      <c r="O434" s="34">
        <v>2.112</v>
      </c>
      <c r="P434" s="34"/>
      <c r="Q434" s="34"/>
      <c r="R434" s="34">
        <v>0.11</v>
      </c>
      <c r="S434" s="34"/>
      <c r="T434" s="34"/>
    </row>
    <row r="435" ht="24.9" customHeight="1" spans="1:20">
      <c r="A435" s="35" t="s">
        <v>701</v>
      </c>
      <c r="B435" s="35" t="s">
        <v>3412</v>
      </c>
      <c r="C435" s="35" t="s">
        <v>3412</v>
      </c>
      <c r="D435" s="33">
        <v>2050202</v>
      </c>
      <c r="E435" s="36" t="s">
        <v>715</v>
      </c>
      <c r="F435" s="34">
        <v>910.902286</v>
      </c>
      <c r="G435" s="34"/>
      <c r="H435" s="34"/>
      <c r="I435" s="34"/>
      <c r="J435" s="34"/>
      <c r="K435" s="34">
        <v>908.680286</v>
      </c>
      <c r="L435" s="34"/>
      <c r="M435" s="34"/>
      <c r="N435" s="34"/>
      <c r="O435" s="34">
        <v>2.112</v>
      </c>
      <c r="P435" s="34"/>
      <c r="Q435" s="34"/>
      <c r="R435" s="34">
        <v>0.11</v>
      </c>
      <c r="S435" s="34"/>
      <c r="T435" s="34"/>
    </row>
    <row r="436" ht="24.9" customHeight="1" spans="1:20">
      <c r="A436" s="30"/>
      <c r="B436" s="30"/>
      <c r="C436" s="30"/>
      <c r="D436" s="31" t="s">
        <v>3625</v>
      </c>
      <c r="E436" s="31" t="s">
        <v>3626</v>
      </c>
      <c r="F436" s="32">
        <v>182</v>
      </c>
      <c r="G436" s="32"/>
      <c r="H436" s="32"/>
      <c r="I436" s="32"/>
      <c r="J436" s="32"/>
      <c r="K436" s="32">
        <v>180.010803</v>
      </c>
      <c r="L436" s="32"/>
      <c r="M436" s="32"/>
      <c r="N436" s="32"/>
      <c r="O436" s="32">
        <v>1.512</v>
      </c>
      <c r="P436" s="32"/>
      <c r="Q436" s="32"/>
      <c r="R436" s="32"/>
      <c r="S436" s="32"/>
      <c r="T436" s="32">
        <v>0.477197</v>
      </c>
    </row>
    <row r="437" ht="24.9" customHeight="1" spans="1:20">
      <c r="A437" s="35" t="s">
        <v>701</v>
      </c>
      <c r="B437" s="30"/>
      <c r="C437" s="30"/>
      <c r="D437" s="35">
        <v>205</v>
      </c>
      <c r="E437" s="33" t="s">
        <v>702</v>
      </c>
      <c r="F437" s="34">
        <v>182</v>
      </c>
      <c r="G437" s="34"/>
      <c r="H437" s="34"/>
      <c r="I437" s="34"/>
      <c r="J437" s="34"/>
      <c r="K437" s="34">
        <v>180.010803</v>
      </c>
      <c r="L437" s="34"/>
      <c r="M437" s="34"/>
      <c r="N437" s="34"/>
      <c r="O437" s="34">
        <v>1.512</v>
      </c>
      <c r="P437" s="34"/>
      <c r="Q437" s="34"/>
      <c r="R437" s="34"/>
      <c r="S437" s="34"/>
      <c r="T437" s="34">
        <v>0.477197</v>
      </c>
    </row>
    <row r="438" ht="24.9" customHeight="1" spans="1:20">
      <c r="A438" s="35" t="s">
        <v>701</v>
      </c>
      <c r="B438" s="35" t="s">
        <v>3412</v>
      </c>
      <c r="C438" s="30"/>
      <c r="D438" s="35">
        <v>20502</v>
      </c>
      <c r="E438" s="36" t="s">
        <v>711</v>
      </c>
      <c r="F438" s="34">
        <v>182</v>
      </c>
      <c r="G438" s="34"/>
      <c r="H438" s="34"/>
      <c r="I438" s="34"/>
      <c r="J438" s="34"/>
      <c r="K438" s="34">
        <v>180.010803</v>
      </c>
      <c r="L438" s="34"/>
      <c r="M438" s="34"/>
      <c r="N438" s="34"/>
      <c r="O438" s="34">
        <v>1.512</v>
      </c>
      <c r="P438" s="34"/>
      <c r="Q438" s="34"/>
      <c r="R438" s="34"/>
      <c r="S438" s="34"/>
      <c r="T438" s="34">
        <v>0.477197</v>
      </c>
    </row>
    <row r="439" ht="24.9" customHeight="1" spans="1:20">
      <c r="A439" s="35" t="s">
        <v>701</v>
      </c>
      <c r="B439" s="35" t="s">
        <v>3412</v>
      </c>
      <c r="C439" s="35" t="s">
        <v>3343</v>
      </c>
      <c r="D439" s="33">
        <v>2050201</v>
      </c>
      <c r="E439" s="36" t="s">
        <v>713</v>
      </c>
      <c r="F439" s="34">
        <v>182</v>
      </c>
      <c r="G439" s="34"/>
      <c r="H439" s="34"/>
      <c r="I439" s="34"/>
      <c r="J439" s="34"/>
      <c r="K439" s="34">
        <v>180.010803</v>
      </c>
      <c r="L439" s="34"/>
      <c r="M439" s="34"/>
      <c r="N439" s="34"/>
      <c r="O439" s="34">
        <v>1.512</v>
      </c>
      <c r="P439" s="34"/>
      <c r="Q439" s="34"/>
      <c r="R439" s="34"/>
      <c r="S439" s="34"/>
      <c r="T439" s="34">
        <v>0.477197</v>
      </c>
    </row>
    <row r="440" ht="24.9" customHeight="1" spans="1:20">
      <c r="A440" s="30"/>
      <c r="B440" s="30"/>
      <c r="C440" s="30"/>
      <c r="D440" s="31" t="s">
        <v>3627</v>
      </c>
      <c r="E440" s="31" t="s">
        <v>3628</v>
      </c>
      <c r="F440" s="32">
        <v>100.023819</v>
      </c>
      <c r="G440" s="32"/>
      <c r="H440" s="32"/>
      <c r="I440" s="32"/>
      <c r="J440" s="32"/>
      <c r="K440" s="32">
        <v>99.623819</v>
      </c>
      <c r="L440" s="32"/>
      <c r="M440" s="32"/>
      <c r="N440" s="32"/>
      <c r="O440" s="32"/>
      <c r="P440" s="32"/>
      <c r="Q440" s="32"/>
      <c r="R440" s="32">
        <v>0.4</v>
      </c>
      <c r="S440" s="32"/>
      <c r="T440" s="32"/>
    </row>
    <row r="441" ht="24.9" customHeight="1" spans="1:20">
      <c r="A441" s="35" t="s">
        <v>701</v>
      </c>
      <c r="B441" s="30"/>
      <c r="C441" s="30"/>
      <c r="D441" s="35">
        <v>205</v>
      </c>
      <c r="E441" s="33" t="s">
        <v>702</v>
      </c>
      <c r="F441" s="34">
        <v>100.023819</v>
      </c>
      <c r="G441" s="34"/>
      <c r="H441" s="34"/>
      <c r="I441" s="34"/>
      <c r="J441" s="34"/>
      <c r="K441" s="34">
        <v>99.623819</v>
      </c>
      <c r="L441" s="34"/>
      <c r="M441" s="34"/>
      <c r="N441" s="34"/>
      <c r="O441" s="34"/>
      <c r="P441" s="34"/>
      <c r="Q441" s="34"/>
      <c r="R441" s="34">
        <v>0.4</v>
      </c>
      <c r="S441" s="34"/>
      <c r="T441" s="34"/>
    </row>
    <row r="442" ht="24.9" customHeight="1" spans="1:20">
      <c r="A442" s="35" t="s">
        <v>701</v>
      </c>
      <c r="B442" s="35" t="s">
        <v>3412</v>
      </c>
      <c r="C442" s="30"/>
      <c r="D442" s="35">
        <v>20502</v>
      </c>
      <c r="E442" s="36" t="s">
        <v>711</v>
      </c>
      <c r="F442" s="34">
        <v>100.023819</v>
      </c>
      <c r="G442" s="34"/>
      <c r="H442" s="34"/>
      <c r="I442" s="34"/>
      <c r="J442" s="34"/>
      <c r="K442" s="34">
        <v>99.623819</v>
      </c>
      <c r="L442" s="34"/>
      <c r="M442" s="34"/>
      <c r="N442" s="34"/>
      <c r="O442" s="34"/>
      <c r="P442" s="34"/>
      <c r="Q442" s="34"/>
      <c r="R442" s="34">
        <v>0.4</v>
      </c>
      <c r="S442" s="34"/>
      <c r="T442" s="34"/>
    </row>
    <row r="443" ht="24.9" customHeight="1" spans="1:20">
      <c r="A443" s="35" t="s">
        <v>701</v>
      </c>
      <c r="B443" s="35" t="s">
        <v>3412</v>
      </c>
      <c r="C443" s="35" t="s">
        <v>3343</v>
      </c>
      <c r="D443" s="33">
        <v>2050201</v>
      </c>
      <c r="E443" s="36" t="s">
        <v>713</v>
      </c>
      <c r="F443" s="34">
        <v>100.023819</v>
      </c>
      <c r="G443" s="34"/>
      <c r="H443" s="34"/>
      <c r="I443" s="34"/>
      <c r="J443" s="34"/>
      <c r="K443" s="34">
        <v>99.623819</v>
      </c>
      <c r="L443" s="34"/>
      <c r="M443" s="34"/>
      <c r="N443" s="34"/>
      <c r="O443" s="34"/>
      <c r="P443" s="34"/>
      <c r="Q443" s="34"/>
      <c r="R443" s="34">
        <v>0.4</v>
      </c>
      <c r="S443" s="34"/>
      <c r="T443" s="34"/>
    </row>
    <row r="444" ht="24.9" customHeight="1" spans="1:20">
      <c r="A444" s="30"/>
      <c r="B444" s="30"/>
      <c r="C444" s="30"/>
      <c r="D444" s="31" t="s">
        <v>3629</v>
      </c>
      <c r="E444" s="31" t="s">
        <v>3630</v>
      </c>
      <c r="F444" s="32">
        <v>874.87067</v>
      </c>
      <c r="G444" s="32"/>
      <c r="H444" s="32"/>
      <c r="I444" s="32"/>
      <c r="J444" s="32"/>
      <c r="K444" s="32">
        <v>871.536102</v>
      </c>
      <c r="L444" s="32"/>
      <c r="M444" s="32"/>
      <c r="N444" s="32"/>
      <c r="O444" s="32"/>
      <c r="P444" s="32"/>
      <c r="Q444" s="32"/>
      <c r="R444" s="32"/>
      <c r="S444" s="32"/>
      <c r="T444" s="32">
        <v>3.334568</v>
      </c>
    </row>
    <row r="445" ht="24.9" customHeight="1" spans="1:20">
      <c r="A445" s="35" t="s">
        <v>701</v>
      </c>
      <c r="B445" s="30"/>
      <c r="C445" s="30"/>
      <c r="D445" s="35">
        <v>205</v>
      </c>
      <c r="E445" s="33" t="s">
        <v>702</v>
      </c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</row>
    <row r="446" ht="24.9" customHeight="1" spans="1:20">
      <c r="A446" s="35" t="s">
        <v>701</v>
      </c>
      <c r="B446" s="35" t="s">
        <v>3412</v>
      </c>
      <c r="C446" s="30"/>
      <c r="D446" s="35">
        <v>20502</v>
      </c>
      <c r="E446" s="36" t="s">
        <v>711</v>
      </c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</row>
    <row r="447" ht="24.9" customHeight="1" spans="1:20">
      <c r="A447" s="35" t="s">
        <v>701</v>
      </c>
      <c r="B447" s="35" t="s">
        <v>3412</v>
      </c>
      <c r="C447" s="35" t="s">
        <v>3412</v>
      </c>
      <c r="D447" s="33">
        <v>2050202</v>
      </c>
      <c r="E447" s="36" t="s">
        <v>715</v>
      </c>
      <c r="F447" s="34">
        <v>874.87067</v>
      </c>
      <c r="G447" s="34"/>
      <c r="H447" s="34"/>
      <c r="I447" s="34"/>
      <c r="J447" s="34"/>
      <c r="K447" s="34">
        <v>871.536102</v>
      </c>
      <c r="L447" s="34"/>
      <c r="M447" s="34"/>
      <c r="N447" s="34"/>
      <c r="O447" s="34"/>
      <c r="P447" s="34"/>
      <c r="Q447" s="34"/>
      <c r="R447" s="34"/>
      <c r="S447" s="34"/>
      <c r="T447" s="34">
        <v>3.334568</v>
      </c>
    </row>
    <row r="448" spans="1:20">
      <c r="A448" s="30"/>
      <c r="B448" s="30"/>
      <c r="C448" s="30"/>
      <c r="D448" s="31" t="s">
        <v>3631</v>
      </c>
      <c r="E448" s="31" t="s">
        <v>3632</v>
      </c>
      <c r="F448" s="32">
        <v>508.421299</v>
      </c>
      <c r="G448" s="32"/>
      <c r="H448" s="32"/>
      <c r="I448" s="32"/>
      <c r="J448" s="32"/>
      <c r="K448" s="32">
        <v>504.961299</v>
      </c>
      <c r="L448" s="32"/>
      <c r="M448" s="32"/>
      <c r="N448" s="32"/>
      <c r="O448" s="32">
        <v>3.46</v>
      </c>
      <c r="P448" s="32"/>
      <c r="Q448" s="32"/>
      <c r="R448" s="32"/>
      <c r="S448" s="32"/>
      <c r="T448" s="32"/>
    </row>
    <row r="449" spans="1:20">
      <c r="A449" s="35" t="s">
        <v>701</v>
      </c>
      <c r="B449" s="30"/>
      <c r="C449" s="30"/>
      <c r="D449" s="35">
        <v>205</v>
      </c>
      <c r="E449" s="33" t="s">
        <v>702</v>
      </c>
      <c r="F449" s="34">
        <v>508.421299</v>
      </c>
      <c r="G449" s="34"/>
      <c r="H449" s="34"/>
      <c r="I449" s="34"/>
      <c r="J449" s="34"/>
      <c r="K449" s="34">
        <v>504.961299</v>
      </c>
      <c r="L449" s="34"/>
      <c r="M449" s="34"/>
      <c r="N449" s="34"/>
      <c r="O449" s="34">
        <v>3.46</v>
      </c>
      <c r="P449" s="34"/>
      <c r="Q449" s="34"/>
      <c r="R449" s="34"/>
      <c r="S449" s="32"/>
      <c r="T449" s="32"/>
    </row>
    <row r="450" spans="1:20">
      <c r="A450" s="35" t="s">
        <v>701</v>
      </c>
      <c r="B450" s="35" t="s">
        <v>3412</v>
      </c>
      <c r="C450" s="30"/>
      <c r="D450" s="35">
        <v>20502</v>
      </c>
      <c r="E450" s="36" t="s">
        <v>711</v>
      </c>
      <c r="F450" s="34">
        <v>508.421299</v>
      </c>
      <c r="G450" s="34"/>
      <c r="H450" s="34"/>
      <c r="I450" s="34"/>
      <c r="J450" s="34"/>
      <c r="K450" s="34">
        <v>504.961299</v>
      </c>
      <c r="L450" s="34"/>
      <c r="M450" s="34"/>
      <c r="N450" s="34"/>
      <c r="O450" s="34">
        <v>3.46</v>
      </c>
      <c r="P450" s="34"/>
      <c r="Q450" s="34"/>
      <c r="R450" s="34"/>
      <c r="S450" s="32"/>
      <c r="T450" s="32"/>
    </row>
    <row r="451" spans="1:20">
      <c r="A451" s="35" t="s">
        <v>701</v>
      </c>
      <c r="B451" s="35" t="s">
        <v>3412</v>
      </c>
      <c r="C451" s="35" t="s">
        <v>3342</v>
      </c>
      <c r="D451" s="35">
        <v>2050203</v>
      </c>
      <c r="E451" s="36" t="s">
        <v>717</v>
      </c>
      <c r="F451" s="34">
        <v>508.421299</v>
      </c>
      <c r="G451" s="34"/>
      <c r="H451" s="34"/>
      <c r="I451" s="34"/>
      <c r="J451" s="34"/>
      <c r="K451" s="34">
        <v>504.961299</v>
      </c>
      <c r="L451" s="34"/>
      <c r="M451" s="34"/>
      <c r="N451" s="34"/>
      <c r="O451" s="34">
        <v>3.46</v>
      </c>
      <c r="P451" s="34"/>
      <c r="Q451" s="34"/>
      <c r="R451" s="34"/>
      <c r="S451" s="34"/>
      <c r="T451" s="34"/>
    </row>
    <row r="452" spans="1:20">
      <c r="A452" s="30"/>
      <c r="B452" s="30"/>
      <c r="C452" s="30"/>
      <c r="D452" s="31" t="s">
        <v>3633</v>
      </c>
      <c r="E452" s="31" t="s">
        <v>3634</v>
      </c>
      <c r="F452" s="32">
        <v>73.989967</v>
      </c>
      <c r="G452" s="32"/>
      <c r="H452" s="32"/>
      <c r="I452" s="32"/>
      <c r="J452" s="32"/>
      <c r="K452" s="32">
        <v>73.399967</v>
      </c>
      <c r="L452" s="32"/>
      <c r="M452" s="32"/>
      <c r="N452" s="32"/>
      <c r="O452" s="32"/>
      <c r="P452" s="32"/>
      <c r="Q452" s="32"/>
      <c r="R452" s="32">
        <v>0.59</v>
      </c>
      <c r="S452" s="32"/>
      <c r="T452" s="32"/>
    </row>
    <row r="453" spans="1:20">
      <c r="A453" s="35" t="s">
        <v>701</v>
      </c>
      <c r="B453" s="30"/>
      <c r="C453" s="30"/>
      <c r="D453" s="35">
        <v>205</v>
      </c>
      <c r="E453" s="33" t="s">
        <v>702</v>
      </c>
      <c r="F453" s="34">
        <v>73.989967</v>
      </c>
      <c r="G453" s="34"/>
      <c r="H453" s="34"/>
      <c r="I453" s="34"/>
      <c r="J453" s="34"/>
      <c r="K453" s="34">
        <v>73.399967</v>
      </c>
      <c r="L453" s="34"/>
      <c r="M453" s="34"/>
      <c r="N453" s="34"/>
      <c r="O453" s="34"/>
      <c r="P453" s="34"/>
      <c r="Q453" s="34"/>
      <c r="R453" s="34">
        <v>0.59</v>
      </c>
      <c r="S453" s="32"/>
      <c r="T453" s="32"/>
    </row>
    <row r="454" spans="1:20">
      <c r="A454" s="35" t="s">
        <v>701</v>
      </c>
      <c r="B454" s="35" t="s">
        <v>3412</v>
      </c>
      <c r="C454" s="30"/>
      <c r="D454" s="35">
        <v>20502</v>
      </c>
      <c r="E454" s="36" t="s">
        <v>711</v>
      </c>
      <c r="F454" s="34">
        <v>73.989967</v>
      </c>
      <c r="G454" s="34"/>
      <c r="H454" s="34"/>
      <c r="I454" s="34"/>
      <c r="J454" s="34"/>
      <c r="K454" s="34">
        <v>73.399967</v>
      </c>
      <c r="L454" s="34"/>
      <c r="M454" s="34"/>
      <c r="N454" s="34"/>
      <c r="O454" s="34"/>
      <c r="P454" s="34"/>
      <c r="Q454" s="34"/>
      <c r="R454" s="34">
        <v>0.59</v>
      </c>
      <c r="S454" s="32"/>
      <c r="T454" s="32"/>
    </row>
    <row r="455" spans="1:20">
      <c r="A455" s="35" t="s">
        <v>701</v>
      </c>
      <c r="B455" s="35" t="s">
        <v>3412</v>
      </c>
      <c r="C455" s="35" t="s">
        <v>3343</v>
      </c>
      <c r="D455" s="35">
        <v>2050201</v>
      </c>
      <c r="E455" s="36" t="s">
        <v>713</v>
      </c>
      <c r="F455" s="34">
        <v>73.989967</v>
      </c>
      <c r="G455" s="34"/>
      <c r="H455" s="34"/>
      <c r="I455" s="34"/>
      <c r="J455" s="34"/>
      <c r="K455" s="34">
        <v>73.399967</v>
      </c>
      <c r="L455" s="34"/>
      <c r="M455" s="34"/>
      <c r="N455" s="34"/>
      <c r="O455" s="34"/>
      <c r="P455" s="34"/>
      <c r="Q455" s="34"/>
      <c r="R455" s="34">
        <v>0.59</v>
      </c>
      <c r="S455" s="34"/>
      <c r="T455" s="34"/>
    </row>
    <row r="456" spans="1:20">
      <c r="A456" s="30"/>
      <c r="B456" s="30"/>
      <c r="C456" s="30"/>
      <c r="D456" s="31" t="s">
        <v>3635</v>
      </c>
      <c r="E456" s="31" t="s">
        <v>3636</v>
      </c>
      <c r="F456" s="32">
        <v>141.256914</v>
      </c>
      <c r="G456" s="32">
        <v>135.373376</v>
      </c>
      <c r="H456" s="32">
        <v>5.653012</v>
      </c>
      <c r="I456" s="32"/>
      <c r="J456" s="32"/>
      <c r="K456" s="32"/>
      <c r="L456" s="32"/>
      <c r="M456" s="32"/>
      <c r="N456" s="32"/>
      <c r="O456" s="32"/>
      <c r="P456" s="32"/>
      <c r="Q456" s="32"/>
      <c r="R456" s="32">
        <v>0.230526</v>
      </c>
      <c r="S456" s="32"/>
      <c r="T456" s="32"/>
    </row>
    <row r="457" spans="1:20">
      <c r="A457" s="35" t="s">
        <v>701</v>
      </c>
      <c r="B457" s="30"/>
      <c r="C457" s="30"/>
      <c r="D457" s="35">
        <v>205</v>
      </c>
      <c r="E457" s="33" t="s">
        <v>702</v>
      </c>
      <c r="F457" s="34">
        <v>141.256914</v>
      </c>
      <c r="G457" s="34">
        <v>135.373376</v>
      </c>
      <c r="H457" s="34">
        <v>5.653012</v>
      </c>
      <c r="I457" s="34"/>
      <c r="J457" s="34"/>
      <c r="K457" s="34"/>
      <c r="L457" s="34"/>
      <c r="M457" s="34"/>
      <c r="N457" s="34"/>
      <c r="O457" s="34"/>
      <c r="P457" s="34"/>
      <c r="Q457" s="34"/>
      <c r="R457" s="34">
        <v>0.230526</v>
      </c>
      <c r="S457" s="34"/>
      <c r="T457" s="34"/>
    </row>
    <row r="458" spans="1:20">
      <c r="A458" s="35" t="s">
        <v>701</v>
      </c>
      <c r="B458" s="35" t="s">
        <v>3435</v>
      </c>
      <c r="C458" s="30"/>
      <c r="D458" s="35">
        <v>20504</v>
      </c>
      <c r="E458" s="33" t="s">
        <v>743</v>
      </c>
      <c r="F458" s="34">
        <v>141.256914</v>
      </c>
      <c r="G458" s="34">
        <v>135.373376</v>
      </c>
      <c r="H458" s="34">
        <v>5.653012</v>
      </c>
      <c r="I458" s="34"/>
      <c r="J458" s="34"/>
      <c r="K458" s="34"/>
      <c r="L458" s="34"/>
      <c r="M458" s="34"/>
      <c r="N458" s="34"/>
      <c r="O458" s="34"/>
      <c r="P458" s="34"/>
      <c r="Q458" s="34"/>
      <c r="R458" s="34">
        <v>0.230526</v>
      </c>
      <c r="S458" s="34"/>
      <c r="T458" s="34"/>
    </row>
    <row r="459" spans="1:20">
      <c r="A459" s="35" t="s">
        <v>701</v>
      </c>
      <c r="B459" s="35" t="s">
        <v>3435</v>
      </c>
      <c r="C459" s="35" t="s">
        <v>3342</v>
      </c>
      <c r="D459" s="33">
        <v>2050403</v>
      </c>
      <c r="E459" s="36" t="s">
        <v>3637</v>
      </c>
      <c r="F459" s="34">
        <v>141.256914</v>
      </c>
      <c r="G459" s="34">
        <v>135.373376</v>
      </c>
      <c r="H459" s="34">
        <v>5.653012</v>
      </c>
      <c r="I459" s="34"/>
      <c r="J459" s="34"/>
      <c r="K459" s="34"/>
      <c r="L459" s="34"/>
      <c r="M459" s="34"/>
      <c r="N459" s="34"/>
      <c r="O459" s="34"/>
      <c r="P459" s="34"/>
      <c r="Q459" s="34"/>
      <c r="R459" s="34">
        <v>0.230526</v>
      </c>
      <c r="S459" s="34"/>
      <c r="T459" s="34"/>
    </row>
    <row r="460" ht="13.5" spans="1:20">
      <c r="A460" s="37"/>
      <c r="B460" s="37"/>
      <c r="C460" s="37"/>
      <c r="D460" s="29" t="s">
        <v>807</v>
      </c>
      <c r="E460" s="29" t="s">
        <v>3638</v>
      </c>
      <c r="F460" s="28">
        <v>70.5</v>
      </c>
      <c r="G460" s="28">
        <v>56.716</v>
      </c>
      <c r="H460" s="28">
        <v>12.904</v>
      </c>
      <c r="I460" s="28"/>
      <c r="J460" s="28"/>
      <c r="K460" s="28"/>
      <c r="L460" s="28"/>
      <c r="M460" s="28"/>
      <c r="N460" s="28"/>
      <c r="O460" s="28">
        <v>0.1</v>
      </c>
      <c r="P460" s="28"/>
      <c r="Q460" s="28"/>
      <c r="R460" s="28"/>
      <c r="S460" s="28"/>
      <c r="T460" s="28">
        <v>0.78</v>
      </c>
    </row>
    <row r="461" spans="1:20">
      <c r="A461" s="30"/>
      <c r="B461" s="30"/>
      <c r="C461" s="30"/>
      <c r="D461" s="31" t="s">
        <v>3639</v>
      </c>
      <c r="E461" s="31" t="s">
        <v>3640</v>
      </c>
      <c r="F461" s="32">
        <v>70.5</v>
      </c>
      <c r="G461" s="32">
        <v>56.716</v>
      </c>
      <c r="H461" s="32">
        <v>12.904</v>
      </c>
      <c r="I461" s="32"/>
      <c r="J461" s="32"/>
      <c r="K461" s="32"/>
      <c r="L461" s="32"/>
      <c r="M461" s="32"/>
      <c r="N461" s="32"/>
      <c r="O461" s="32">
        <v>0.1</v>
      </c>
      <c r="P461" s="32"/>
      <c r="Q461" s="32"/>
      <c r="R461" s="32"/>
      <c r="S461" s="32"/>
      <c r="T461" s="32">
        <v>0.78</v>
      </c>
    </row>
    <row r="462" spans="1:20">
      <c r="A462" s="36">
        <v>207</v>
      </c>
      <c r="B462" s="30"/>
      <c r="C462" s="30"/>
      <c r="D462" s="35">
        <v>207</v>
      </c>
      <c r="E462" s="33" t="s">
        <v>929</v>
      </c>
      <c r="F462" s="34">
        <v>70.5</v>
      </c>
      <c r="G462" s="34">
        <v>56.716</v>
      </c>
      <c r="H462" s="34">
        <v>12.904</v>
      </c>
      <c r="I462" s="34"/>
      <c r="J462" s="34"/>
      <c r="K462" s="34"/>
      <c r="L462" s="34"/>
      <c r="M462" s="34"/>
      <c r="N462" s="34"/>
      <c r="O462" s="34">
        <v>0.1</v>
      </c>
      <c r="P462" s="34"/>
      <c r="Q462" s="34"/>
      <c r="R462" s="34"/>
      <c r="S462" s="34"/>
      <c r="T462" s="34">
        <v>0.78</v>
      </c>
    </row>
    <row r="463" spans="1:20">
      <c r="A463" s="35" t="s">
        <v>928</v>
      </c>
      <c r="B463" s="35" t="s">
        <v>3343</v>
      </c>
      <c r="C463" s="30"/>
      <c r="D463" s="35">
        <v>20701</v>
      </c>
      <c r="E463" s="33" t="s">
        <v>931</v>
      </c>
      <c r="F463" s="34">
        <v>70.5</v>
      </c>
      <c r="G463" s="34">
        <v>56.716</v>
      </c>
      <c r="H463" s="34">
        <v>12.904</v>
      </c>
      <c r="I463" s="34"/>
      <c r="J463" s="34"/>
      <c r="K463" s="34"/>
      <c r="L463" s="34"/>
      <c r="M463" s="34"/>
      <c r="N463" s="34"/>
      <c r="O463" s="34">
        <v>0.1</v>
      </c>
      <c r="P463" s="34"/>
      <c r="Q463" s="34"/>
      <c r="R463" s="34"/>
      <c r="S463" s="34"/>
      <c r="T463" s="34">
        <v>0.78</v>
      </c>
    </row>
    <row r="464" spans="1:20">
      <c r="A464" s="35" t="s">
        <v>928</v>
      </c>
      <c r="B464" s="35" t="s">
        <v>3343</v>
      </c>
      <c r="C464" s="35" t="s">
        <v>3343</v>
      </c>
      <c r="D464" s="35">
        <v>2070101</v>
      </c>
      <c r="E464" s="36" t="s">
        <v>74</v>
      </c>
      <c r="F464" s="34">
        <v>70.5</v>
      </c>
      <c r="G464" s="34">
        <v>56.716</v>
      </c>
      <c r="H464" s="34">
        <v>12.904</v>
      </c>
      <c r="I464" s="34"/>
      <c r="J464" s="34"/>
      <c r="K464" s="34"/>
      <c r="L464" s="34"/>
      <c r="M464" s="34"/>
      <c r="N464" s="34"/>
      <c r="O464" s="34">
        <v>0.1</v>
      </c>
      <c r="P464" s="34"/>
      <c r="Q464" s="34"/>
      <c r="R464" s="34"/>
      <c r="S464" s="34"/>
      <c r="T464" s="34">
        <v>0.78</v>
      </c>
    </row>
    <row r="465" ht="13.5" spans="1:20">
      <c r="A465" s="37"/>
      <c r="B465" s="37"/>
      <c r="C465" s="37"/>
      <c r="D465" s="29" t="s">
        <v>928</v>
      </c>
      <c r="E465" s="29" t="s">
        <v>3641</v>
      </c>
      <c r="F465" s="28">
        <v>1085.5</v>
      </c>
      <c r="G465" s="28"/>
      <c r="H465" s="28"/>
      <c r="I465" s="28"/>
      <c r="J465" s="28"/>
      <c r="K465" s="28">
        <v>1078.60748</v>
      </c>
      <c r="L465" s="28"/>
      <c r="M465" s="28"/>
      <c r="N465" s="28"/>
      <c r="O465" s="28">
        <v>5.438</v>
      </c>
      <c r="P465" s="28"/>
      <c r="Q465" s="28"/>
      <c r="R465" s="28"/>
      <c r="S465" s="28"/>
      <c r="T465" s="28">
        <v>1.45452</v>
      </c>
    </row>
    <row r="466" spans="1:20">
      <c r="A466" s="30"/>
      <c r="B466" s="30"/>
      <c r="C466" s="30"/>
      <c r="D466" s="31" t="s">
        <v>3642</v>
      </c>
      <c r="E466" s="31" t="s">
        <v>3643</v>
      </c>
      <c r="F466" s="32">
        <v>1085.5</v>
      </c>
      <c r="G466" s="32"/>
      <c r="H466" s="32"/>
      <c r="I466" s="32"/>
      <c r="J466" s="32"/>
      <c r="K466" s="32">
        <v>1078.60748</v>
      </c>
      <c r="L466" s="32"/>
      <c r="M466" s="32"/>
      <c r="N466" s="32"/>
      <c r="O466" s="32">
        <v>5.438</v>
      </c>
      <c r="P466" s="32"/>
      <c r="Q466" s="32"/>
      <c r="R466" s="32"/>
      <c r="S466" s="32"/>
      <c r="T466" s="32">
        <v>1.45452</v>
      </c>
    </row>
    <row r="467" spans="1:20">
      <c r="A467" s="36">
        <v>207</v>
      </c>
      <c r="B467" s="30"/>
      <c r="C467" s="30"/>
      <c r="D467" s="35">
        <v>207</v>
      </c>
      <c r="E467" s="33" t="s">
        <v>929</v>
      </c>
      <c r="F467" s="34">
        <v>1085.5</v>
      </c>
      <c r="G467" s="34"/>
      <c r="H467" s="34"/>
      <c r="I467" s="34"/>
      <c r="J467" s="34"/>
      <c r="K467" s="34">
        <v>1078.60748</v>
      </c>
      <c r="L467" s="34"/>
      <c r="M467" s="34"/>
      <c r="N467" s="34"/>
      <c r="O467" s="34">
        <v>5.438</v>
      </c>
      <c r="P467" s="34"/>
      <c r="Q467" s="34"/>
      <c r="R467" s="34"/>
      <c r="S467" s="34"/>
      <c r="T467" s="34">
        <v>1.45452</v>
      </c>
    </row>
    <row r="468" spans="1:20">
      <c r="A468" s="35" t="s">
        <v>928</v>
      </c>
      <c r="B468" s="35" t="s">
        <v>3430</v>
      </c>
      <c r="C468" s="30"/>
      <c r="D468" s="35">
        <v>20708</v>
      </c>
      <c r="E468" s="33" t="s">
        <v>1017</v>
      </c>
      <c r="F468" s="34">
        <v>1085.5</v>
      </c>
      <c r="G468" s="34"/>
      <c r="H468" s="34"/>
      <c r="I468" s="34"/>
      <c r="J468" s="34"/>
      <c r="K468" s="34">
        <v>1078.60748</v>
      </c>
      <c r="L468" s="34"/>
      <c r="M468" s="34"/>
      <c r="N468" s="34"/>
      <c r="O468" s="34">
        <v>5.438</v>
      </c>
      <c r="P468" s="34"/>
      <c r="Q468" s="34"/>
      <c r="R468" s="34"/>
      <c r="S468" s="34"/>
      <c r="T468" s="34">
        <v>1.45452</v>
      </c>
    </row>
    <row r="469" spans="1:20">
      <c r="A469" s="35" t="s">
        <v>928</v>
      </c>
      <c r="B469" s="35" t="s">
        <v>3430</v>
      </c>
      <c r="C469" s="35" t="s">
        <v>3343</v>
      </c>
      <c r="D469" s="35">
        <v>2070801</v>
      </c>
      <c r="E469" s="36" t="s">
        <v>74</v>
      </c>
      <c r="F469" s="34">
        <v>1085.5</v>
      </c>
      <c r="G469" s="34"/>
      <c r="H469" s="34"/>
      <c r="I469" s="34"/>
      <c r="J469" s="34"/>
      <c r="K469" s="34">
        <v>1078.60748</v>
      </c>
      <c r="L469" s="34"/>
      <c r="M469" s="34"/>
      <c r="N469" s="34"/>
      <c r="O469" s="34">
        <v>5.438</v>
      </c>
      <c r="P469" s="34"/>
      <c r="Q469" s="34"/>
      <c r="R469" s="34"/>
      <c r="S469" s="34"/>
      <c r="T469" s="34">
        <v>1.45452</v>
      </c>
    </row>
    <row r="470" ht="13.5" spans="1:20">
      <c r="A470" s="37"/>
      <c r="B470" s="37"/>
      <c r="C470" s="37"/>
      <c r="D470" s="29" t="s">
        <v>3644</v>
      </c>
      <c r="E470" s="29" t="s">
        <v>3645</v>
      </c>
      <c r="F470" s="28">
        <v>225.5</v>
      </c>
      <c r="G470" s="28"/>
      <c r="H470" s="28"/>
      <c r="I470" s="28"/>
      <c r="J470" s="28"/>
      <c r="K470" s="28">
        <v>225.114676</v>
      </c>
      <c r="L470" s="28"/>
      <c r="M470" s="28"/>
      <c r="N470" s="28"/>
      <c r="O470" s="28"/>
      <c r="P470" s="28"/>
      <c r="Q470" s="28"/>
      <c r="R470" s="28"/>
      <c r="S470" s="28"/>
      <c r="T470" s="28">
        <v>0.385324</v>
      </c>
    </row>
    <row r="471" spans="1:20">
      <c r="A471" s="30"/>
      <c r="B471" s="30"/>
      <c r="C471" s="30"/>
      <c r="D471" s="31" t="s">
        <v>3646</v>
      </c>
      <c r="E471" s="31" t="s">
        <v>3647</v>
      </c>
      <c r="F471" s="32">
        <v>225.5</v>
      </c>
      <c r="G471" s="32"/>
      <c r="H471" s="32"/>
      <c r="I471" s="32"/>
      <c r="J471" s="32"/>
      <c r="K471" s="32">
        <v>225.114676</v>
      </c>
      <c r="L471" s="32"/>
      <c r="M471" s="32"/>
      <c r="N471" s="32"/>
      <c r="O471" s="32"/>
      <c r="P471" s="32"/>
      <c r="Q471" s="32"/>
      <c r="R471" s="32"/>
      <c r="S471" s="32"/>
      <c r="T471" s="32">
        <v>0.385324</v>
      </c>
    </row>
    <row r="472" spans="1:20">
      <c r="A472" s="36">
        <v>201</v>
      </c>
      <c r="B472" s="30"/>
      <c r="C472" s="30"/>
      <c r="D472" s="33">
        <v>201</v>
      </c>
      <c r="E472" s="33" t="s">
        <v>70</v>
      </c>
      <c r="F472" s="34">
        <v>225.5</v>
      </c>
      <c r="G472" s="34"/>
      <c r="H472" s="34"/>
      <c r="I472" s="34"/>
      <c r="J472" s="34"/>
      <c r="K472" s="34">
        <v>225.114676</v>
      </c>
      <c r="L472" s="32"/>
      <c r="M472" s="32"/>
      <c r="N472" s="32"/>
      <c r="O472" s="32"/>
      <c r="P472" s="32"/>
      <c r="Q472" s="32"/>
      <c r="R472" s="32"/>
      <c r="S472" s="32"/>
      <c r="T472" s="34">
        <v>0.385324</v>
      </c>
    </row>
    <row r="473" spans="1:20">
      <c r="A473" s="36">
        <v>201</v>
      </c>
      <c r="B473" s="35">
        <v>31</v>
      </c>
      <c r="C473" s="30"/>
      <c r="D473" s="33">
        <v>20131</v>
      </c>
      <c r="E473" s="33" t="s">
        <v>359</v>
      </c>
      <c r="F473" s="34">
        <v>225.5</v>
      </c>
      <c r="G473" s="34"/>
      <c r="H473" s="34"/>
      <c r="I473" s="34"/>
      <c r="J473" s="34"/>
      <c r="K473" s="34">
        <v>225.114676</v>
      </c>
      <c r="L473" s="32"/>
      <c r="M473" s="32"/>
      <c r="N473" s="32"/>
      <c r="O473" s="32"/>
      <c r="P473" s="32"/>
      <c r="Q473" s="32"/>
      <c r="R473" s="32"/>
      <c r="S473" s="32"/>
      <c r="T473" s="34">
        <v>0.385324</v>
      </c>
    </row>
    <row r="474" spans="1:20">
      <c r="A474" s="35" t="s">
        <v>69</v>
      </c>
      <c r="B474" s="35" t="s">
        <v>3462</v>
      </c>
      <c r="C474" s="35" t="s">
        <v>3412</v>
      </c>
      <c r="D474" s="33">
        <v>2013102</v>
      </c>
      <c r="E474" s="36" t="s">
        <v>185</v>
      </c>
      <c r="F474" s="34">
        <v>225.5</v>
      </c>
      <c r="G474" s="34"/>
      <c r="H474" s="34"/>
      <c r="I474" s="34"/>
      <c r="J474" s="34"/>
      <c r="K474" s="34">
        <v>225.114676</v>
      </c>
      <c r="L474" s="34"/>
      <c r="M474" s="34"/>
      <c r="N474" s="34"/>
      <c r="O474" s="34"/>
      <c r="P474" s="34"/>
      <c r="Q474" s="34"/>
      <c r="R474" s="34"/>
      <c r="S474" s="34"/>
      <c r="T474" s="34">
        <v>0.385324</v>
      </c>
    </row>
    <row r="475" ht="13.5" spans="1:20">
      <c r="A475" s="37"/>
      <c r="B475" s="37"/>
      <c r="C475" s="37"/>
      <c r="D475" s="29" t="s">
        <v>3648</v>
      </c>
      <c r="E475" s="29" t="s">
        <v>3649</v>
      </c>
      <c r="F475" s="28">
        <v>3808.327808</v>
      </c>
      <c r="G475" s="28">
        <v>1508.050244</v>
      </c>
      <c r="H475" s="28">
        <v>611.37</v>
      </c>
      <c r="I475" s="28"/>
      <c r="J475" s="28"/>
      <c r="K475" s="28">
        <v>1669.364872</v>
      </c>
      <c r="L475" s="28"/>
      <c r="M475" s="28"/>
      <c r="N475" s="28"/>
      <c r="O475" s="28">
        <v>12.358</v>
      </c>
      <c r="P475" s="28"/>
      <c r="Q475" s="28"/>
      <c r="R475" s="28"/>
      <c r="S475" s="28"/>
      <c r="T475" s="28">
        <v>7.184692</v>
      </c>
    </row>
    <row r="476" spans="1:20">
      <c r="A476" s="30"/>
      <c r="B476" s="30"/>
      <c r="C476" s="30"/>
      <c r="D476" s="31" t="s">
        <v>3650</v>
      </c>
      <c r="E476" s="31" t="s">
        <v>3651</v>
      </c>
      <c r="F476" s="32">
        <v>2126.5</v>
      </c>
      <c r="G476" s="32">
        <v>1508.050244</v>
      </c>
      <c r="H476" s="32">
        <v>611.37</v>
      </c>
      <c r="I476" s="32"/>
      <c r="J476" s="32"/>
      <c r="K476" s="32"/>
      <c r="L476" s="32"/>
      <c r="M476" s="32"/>
      <c r="N476" s="32"/>
      <c r="O476" s="32">
        <v>5.84</v>
      </c>
      <c r="P476" s="32"/>
      <c r="Q476" s="32"/>
      <c r="R476" s="32"/>
      <c r="S476" s="32"/>
      <c r="T476" s="32">
        <v>1.239756</v>
      </c>
    </row>
    <row r="477" spans="1:20">
      <c r="A477" s="35" t="s">
        <v>1678</v>
      </c>
      <c r="B477" s="30"/>
      <c r="C477" s="30"/>
      <c r="D477" s="33">
        <v>212</v>
      </c>
      <c r="E477" s="33" t="s">
        <v>1679</v>
      </c>
      <c r="F477" s="34">
        <v>2126.5</v>
      </c>
      <c r="G477" s="34">
        <v>1508.050244</v>
      </c>
      <c r="H477" s="34">
        <v>611.37</v>
      </c>
      <c r="I477" s="34"/>
      <c r="J477" s="34"/>
      <c r="K477" s="34"/>
      <c r="L477" s="34"/>
      <c r="M477" s="34"/>
      <c r="N477" s="34"/>
      <c r="O477" s="34">
        <v>5.84</v>
      </c>
      <c r="P477" s="34"/>
      <c r="Q477" s="34"/>
      <c r="R477" s="34"/>
      <c r="S477" s="34"/>
      <c r="T477" s="34">
        <v>1.239756</v>
      </c>
    </row>
    <row r="478" spans="1:20">
      <c r="A478" s="35" t="s">
        <v>1678</v>
      </c>
      <c r="B478" s="35" t="s">
        <v>3343</v>
      </c>
      <c r="C478" s="30"/>
      <c r="D478" s="33">
        <v>21201</v>
      </c>
      <c r="E478" s="33" t="s">
        <v>1681</v>
      </c>
      <c r="F478" s="34">
        <v>2126.5</v>
      </c>
      <c r="G478" s="34">
        <v>1508.050244</v>
      </c>
      <c r="H478" s="34">
        <v>611.37</v>
      </c>
      <c r="I478" s="34"/>
      <c r="J478" s="34"/>
      <c r="K478" s="34"/>
      <c r="L478" s="34"/>
      <c r="M478" s="34"/>
      <c r="N478" s="34"/>
      <c r="O478" s="34">
        <v>5.84</v>
      </c>
      <c r="P478" s="34"/>
      <c r="Q478" s="34"/>
      <c r="R478" s="34"/>
      <c r="S478" s="34"/>
      <c r="T478" s="34">
        <v>1.239756</v>
      </c>
    </row>
    <row r="479" spans="1:20">
      <c r="A479" s="35" t="s">
        <v>1678</v>
      </c>
      <c r="B479" s="35" t="s">
        <v>3343</v>
      </c>
      <c r="C479" s="35" t="s">
        <v>3343</v>
      </c>
      <c r="D479" s="33">
        <v>2120101</v>
      </c>
      <c r="E479" s="36" t="s">
        <v>74</v>
      </c>
      <c r="F479" s="34">
        <v>2126.5</v>
      </c>
      <c r="G479" s="34">
        <v>1508.050244</v>
      </c>
      <c r="H479" s="34">
        <v>611.37</v>
      </c>
      <c r="I479" s="34"/>
      <c r="J479" s="34"/>
      <c r="K479" s="34"/>
      <c r="L479" s="34"/>
      <c r="M479" s="34"/>
      <c r="N479" s="34"/>
      <c r="O479" s="34">
        <v>5.84</v>
      </c>
      <c r="P479" s="34"/>
      <c r="Q479" s="34"/>
      <c r="R479" s="34"/>
      <c r="S479" s="34"/>
      <c r="T479" s="34">
        <v>1.239756</v>
      </c>
    </row>
    <row r="480" spans="1:20">
      <c r="A480" s="30"/>
      <c r="B480" s="30"/>
      <c r="C480" s="30"/>
      <c r="D480" s="31" t="s">
        <v>3652</v>
      </c>
      <c r="E480" s="31" t="s">
        <v>3653</v>
      </c>
      <c r="F480" s="32">
        <v>724.779664</v>
      </c>
      <c r="G480" s="32"/>
      <c r="H480" s="32"/>
      <c r="I480" s="32"/>
      <c r="J480" s="32"/>
      <c r="K480" s="32">
        <v>724.196728</v>
      </c>
      <c r="L480" s="32"/>
      <c r="M480" s="32"/>
      <c r="N480" s="32"/>
      <c r="O480" s="32">
        <v>0.578</v>
      </c>
      <c r="P480" s="32"/>
      <c r="Q480" s="32"/>
      <c r="R480" s="32"/>
      <c r="S480" s="32"/>
      <c r="T480" s="32">
        <v>0.004936</v>
      </c>
    </row>
    <row r="481" spans="1:20">
      <c r="A481" s="35" t="s">
        <v>1678</v>
      </c>
      <c r="B481" s="30"/>
      <c r="C481" s="30"/>
      <c r="D481" s="33">
        <v>212</v>
      </c>
      <c r="E481" s="33" t="s">
        <v>1679</v>
      </c>
      <c r="F481" s="34">
        <v>224.779664</v>
      </c>
      <c r="G481" s="34"/>
      <c r="H481" s="34"/>
      <c r="I481" s="34"/>
      <c r="J481" s="34"/>
      <c r="K481" s="34">
        <v>224.196728</v>
      </c>
      <c r="L481" s="34"/>
      <c r="M481" s="34"/>
      <c r="N481" s="34"/>
      <c r="O481" s="34">
        <v>0.578</v>
      </c>
      <c r="P481" s="34"/>
      <c r="Q481" s="34"/>
      <c r="R481" s="34"/>
      <c r="S481" s="34"/>
      <c r="T481" s="34">
        <v>0.004936</v>
      </c>
    </row>
    <row r="482" spans="1:20">
      <c r="A482" s="35" t="s">
        <v>1678</v>
      </c>
      <c r="B482" s="35" t="s">
        <v>3343</v>
      </c>
      <c r="C482" s="30"/>
      <c r="D482" s="33">
        <v>21201</v>
      </c>
      <c r="E482" s="33" t="s">
        <v>1681</v>
      </c>
      <c r="F482" s="34">
        <v>224.779664</v>
      </c>
      <c r="G482" s="34"/>
      <c r="H482" s="34"/>
      <c r="I482" s="34"/>
      <c r="J482" s="34"/>
      <c r="K482" s="34">
        <v>224.196728</v>
      </c>
      <c r="L482" s="34"/>
      <c r="M482" s="34"/>
      <c r="N482" s="34"/>
      <c r="O482" s="34">
        <v>0.578</v>
      </c>
      <c r="P482" s="34"/>
      <c r="Q482" s="34"/>
      <c r="R482" s="34"/>
      <c r="S482" s="34"/>
      <c r="T482" s="34">
        <v>0.004936</v>
      </c>
    </row>
    <row r="483" spans="1:20">
      <c r="A483" s="35" t="s">
        <v>1678</v>
      </c>
      <c r="B483" s="35" t="s">
        <v>3343</v>
      </c>
      <c r="C483" s="35" t="s">
        <v>3343</v>
      </c>
      <c r="D483" s="33">
        <v>2120101</v>
      </c>
      <c r="E483" s="36" t="s">
        <v>74</v>
      </c>
      <c r="F483" s="34">
        <v>224.779664</v>
      </c>
      <c r="G483" s="34"/>
      <c r="H483" s="34"/>
      <c r="I483" s="34"/>
      <c r="J483" s="34"/>
      <c r="K483" s="34">
        <v>224.196728</v>
      </c>
      <c r="L483" s="34"/>
      <c r="M483" s="34"/>
      <c r="N483" s="34"/>
      <c r="O483" s="34">
        <v>0.578</v>
      </c>
      <c r="P483" s="34"/>
      <c r="Q483" s="34"/>
      <c r="R483" s="34"/>
      <c r="S483" s="34"/>
      <c r="T483" s="34">
        <v>0.004936</v>
      </c>
    </row>
    <row r="484" spans="1:20">
      <c r="A484" s="35" t="s">
        <v>1678</v>
      </c>
      <c r="B484" s="35"/>
      <c r="C484" s="35"/>
      <c r="D484" s="33" t="s">
        <v>1678</v>
      </c>
      <c r="E484" s="33" t="s">
        <v>1679</v>
      </c>
      <c r="F484" s="34">
        <v>500</v>
      </c>
      <c r="G484" s="34"/>
      <c r="H484" s="34"/>
      <c r="I484" s="34"/>
      <c r="J484" s="34"/>
      <c r="K484" s="34">
        <v>500</v>
      </c>
      <c r="L484" s="34"/>
      <c r="M484" s="34"/>
      <c r="N484" s="34"/>
      <c r="O484" s="34"/>
      <c r="P484" s="34"/>
      <c r="Q484" s="34"/>
      <c r="R484" s="34"/>
      <c r="S484" s="34"/>
      <c r="T484" s="34"/>
    </row>
    <row r="485" spans="1:20">
      <c r="A485" s="35" t="s">
        <v>1678</v>
      </c>
      <c r="B485" s="35" t="s">
        <v>3342</v>
      </c>
      <c r="C485" s="35"/>
      <c r="D485" s="33">
        <v>21203</v>
      </c>
      <c r="E485" s="36" t="s">
        <v>1703</v>
      </c>
      <c r="F485" s="34">
        <v>500</v>
      </c>
      <c r="G485" s="34"/>
      <c r="H485" s="34"/>
      <c r="I485" s="34"/>
      <c r="J485" s="34"/>
      <c r="K485" s="34">
        <v>500</v>
      </c>
      <c r="L485" s="34"/>
      <c r="M485" s="34"/>
      <c r="N485" s="34"/>
      <c r="O485" s="34"/>
      <c r="P485" s="34"/>
      <c r="Q485" s="34"/>
      <c r="R485" s="34"/>
      <c r="S485" s="34"/>
      <c r="T485" s="34"/>
    </row>
    <row r="486" spans="1:20">
      <c r="A486" s="35" t="s">
        <v>1678</v>
      </c>
      <c r="B486" s="35" t="s">
        <v>3342</v>
      </c>
      <c r="C486" s="35" t="s">
        <v>3544</v>
      </c>
      <c r="D486" s="33">
        <v>2120399</v>
      </c>
      <c r="E486" s="36" t="s">
        <v>1707</v>
      </c>
      <c r="F486" s="34">
        <v>500</v>
      </c>
      <c r="G486" s="34"/>
      <c r="H486" s="34"/>
      <c r="I486" s="34"/>
      <c r="J486" s="34"/>
      <c r="K486" s="34">
        <v>500</v>
      </c>
      <c r="L486" s="34"/>
      <c r="M486" s="34"/>
      <c r="N486" s="34"/>
      <c r="O486" s="34"/>
      <c r="P486" s="34"/>
      <c r="Q486" s="34"/>
      <c r="R486" s="34"/>
      <c r="S486" s="34"/>
      <c r="T486" s="34"/>
    </row>
    <row r="487" spans="1:20">
      <c r="A487" s="30"/>
      <c r="B487" s="30"/>
      <c r="C487" s="30"/>
      <c r="D487" s="31" t="s">
        <v>3654</v>
      </c>
      <c r="E487" s="31" t="s">
        <v>3655</v>
      </c>
      <c r="F487" s="32">
        <v>957.048144</v>
      </c>
      <c r="G487" s="32"/>
      <c r="H487" s="32"/>
      <c r="I487" s="32"/>
      <c r="J487" s="32"/>
      <c r="K487" s="32">
        <v>945.168144</v>
      </c>
      <c r="L487" s="32"/>
      <c r="M487" s="32"/>
      <c r="N487" s="32"/>
      <c r="O487" s="32">
        <v>5.94</v>
      </c>
      <c r="P487" s="32"/>
      <c r="Q487" s="32"/>
      <c r="R487" s="32"/>
      <c r="S487" s="32"/>
      <c r="T487" s="32">
        <v>5.94</v>
      </c>
    </row>
    <row r="488" spans="1:20">
      <c r="A488" s="35" t="s">
        <v>1678</v>
      </c>
      <c r="B488" s="30"/>
      <c r="C488" s="30"/>
      <c r="D488" s="33">
        <v>212</v>
      </c>
      <c r="E488" s="33" t="s">
        <v>1679</v>
      </c>
      <c r="F488" s="34">
        <v>957.048144</v>
      </c>
      <c r="G488" s="34"/>
      <c r="H488" s="34"/>
      <c r="I488" s="34"/>
      <c r="J488" s="34"/>
      <c r="K488" s="34">
        <v>945.168144</v>
      </c>
      <c r="L488" s="34"/>
      <c r="M488" s="34"/>
      <c r="N488" s="34"/>
      <c r="O488" s="34">
        <v>5.94</v>
      </c>
      <c r="P488" s="34"/>
      <c r="Q488" s="34"/>
      <c r="R488" s="34"/>
      <c r="S488" s="34"/>
      <c r="T488" s="34">
        <v>5.94</v>
      </c>
    </row>
    <row r="489" spans="1:20">
      <c r="A489" s="35" t="s">
        <v>1678</v>
      </c>
      <c r="B489" s="35" t="s">
        <v>3343</v>
      </c>
      <c r="C489" s="30"/>
      <c r="D489" s="33">
        <v>21201</v>
      </c>
      <c r="E489" s="33" t="s">
        <v>1681</v>
      </c>
      <c r="F489" s="34">
        <v>957.048144</v>
      </c>
      <c r="G489" s="34"/>
      <c r="H489" s="34"/>
      <c r="I489" s="34"/>
      <c r="J489" s="34"/>
      <c r="K489" s="34">
        <v>945.168144</v>
      </c>
      <c r="L489" s="34"/>
      <c r="M489" s="34"/>
      <c r="N489" s="34"/>
      <c r="O489" s="34">
        <v>5.94</v>
      </c>
      <c r="P489" s="34"/>
      <c r="Q489" s="34"/>
      <c r="R489" s="34"/>
      <c r="S489" s="34"/>
      <c r="T489" s="34">
        <v>5.94</v>
      </c>
    </row>
    <row r="490" spans="1:20">
      <c r="A490" s="35" t="s">
        <v>1678</v>
      </c>
      <c r="B490" s="35" t="s">
        <v>3343</v>
      </c>
      <c r="C490" s="35" t="s">
        <v>3343</v>
      </c>
      <c r="D490" s="33">
        <v>2120101</v>
      </c>
      <c r="E490" s="36" t="s">
        <v>74</v>
      </c>
      <c r="F490" s="34">
        <v>957.048144</v>
      </c>
      <c r="G490" s="34"/>
      <c r="H490" s="34"/>
      <c r="I490" s="34"/>
      <c r="J490" s="34"/>
      <c r="K490" s="34">
        <v>945.168144</v>
      </c>
      <c r="L490" s="34"/>
      <c r="M490" s="34"/>
      <c r="N490" s="34"/>
      <c r="O490" s="34">
        <v>5.94</v>
      </c>
      <c r="P490" s="34"/>
      <c r="Q490" s="34"/>
      <c r="R490" s="34"/>
      <c r="S490" s="34"/>
      <c r="T490" s="34">
        <v>5.94</v>
      </c>
    </row>
    <row r="491" ht="13.5" spans="1:20">
      <c r="A491" s="37"/>
      <c r="B491" s="37"/>
      <c r="C491" s="37"/>
      <c r="D491" s="29" t="s">
        <v>3656</v>
      </c>
      <c r="E491" s="29" t="s">
        <v>3657</v>
      </c>
      <c r="F491" s="28">
        <v>3691.081872</v>
      </c>
      <c r="G491" s="28">
        <v>235.9224</v>
      </c>
      <c r="H491" s="28">
        <v>247.0069</v>
      </c>
      <c r="I491" s="28"/>
      <c r="J491" s="28"/>
      <c r="K491" s="28">
        <v>3167.778456</v>
      </c>
      <c r="L491" s="28"/>
      <c r="M491" s="28"/>
      <c r="N491" s="28"/>
      <c r="O491" s="28">
        <v>27.114</v>
      </c>
      <c r="P491" s="28"/>
      <c r="Q491" s="28"/>
      <c r="R491" s="28">
        <v>4.9669</v>
      </c>
      <c r="S491" s="28"/>
      <c r="T491" s="28">
        <v>8.293216</v>
      </c>
    </row>
    <row r="492" spans="1:20">
      <c r="A492" s="30"/>
      <c r="B492" s="30"/>
      <c r="C492" s="30"/>
      <c r="D492" s="31" t="s">
        <v>3658</v>
      </c>
      <c r="E492" s="31" t="s">
        <v>3659</v>
      </c>
      <c r="F492" s="32">
        <v>300.5</v>
      </c>
      <c r="G492" s="32">
        <v>235.9224</v>
      </c>
      <c r="H492" s="32">
        <v>58.8936</v>
      </c>
      <c r="I492" s="32"/>
      <c r="J492" s="32"/>
      <c r="K492" s="32"/>
      <c r="L492" s="32"/>
      <c r="M492" s="32"/>
      <c r="N492" s="32"/>
      <c r="O492" s="32">
        <v>4.844</v>
      </c>
      <c r="P492" s="32"/>
      <c r="Q492" s="32"/>
      <c r="R492" s="32"/>
      <c r="S492" s="32"/>
      <c r="T492" s="32">
        <v>0.84</v>
      </c>
    </row>
    <row r="493" spans="1:20">
      <c r="A493" s="35" t="s">
        <v>2052</v>
      </c>
      <c r="B493" s="30"/>
      <c r="C493" s="30"/>
      <c r="D493" s="33">
        <v>214</v>
      </c>
      <c r="E493" s="33" t="s">
        <v>2053</v>
      </c>
      <c r="F493" s="34">
        <v>300.5</v>
      </c>
      <c r="G493" s="34">
        <v>235.9224</v>
      </c>
      <c r="H493" s="34">
        <v>58.8936</v>
      </c>
      <c r="I493" s="34"/>
      <c r="J493" s="34"/>
      <c r="K493" s="34"/>
      <c r="L493" s="34"/>
      <c r="M493" s="34"/>
      <c r="N493" s="34"/>
      <c r="O493" s="34">
        <v>4.844</v>
      </c>
      <c r="P493" s="34"/>
      <c r="Q493" s="34"/>
      <c r="R493" s="34"/>
      <c r="S493" s="34"/>
      <c r="T493" s="34">
        <v>0.84</v>
      </c>
    </row>
    <row r="494" spans="1:20">
      <c r="A494" s="35" t="s">
        <v>2052</v>
      </c>
      <c r="B494" s="35" t="s">
        <v>3343</v>
      </c>
      <c r="C494" s="30"/>
      <c r="D494" s="33">
        <v>21401</v>
      </c>
      <c r="E494" s="33" t="s">
        <v>2055</v>
      </c>
      <c r="F494" s="34">
        <v>300.5</v>
      </c>
      <c r="G494" s="34">
        <v>235.9224</v>
      </c>
      <c r="H494" s="34">
        <v>58.8936</v>
      </c>
      <c r="I494" s="34"/>
      <c r="J494" s="34"/>
      <c r="K494" s="34"/>
      <c r="L494" s="34"/>
      <c r="M494" s="34"/>
      <c r="N494" s="34"/>
      <c r="O494" s="34">
        <v>4.844</v>
      </c>
      <c r="P494" s="34"/>
      <c r="Q494" s="34"/>
      <c r="R494" s="34"/>
      <c r="S494" s="34"/>
      <c r="T494" s="34">
        <v>0.84</v>
      </c>
    </row>
    <row r="495" spans="1:20">
      <c r="A495" s="35" t="s">
        <v>2052</v>
      </c>
      <c r="B495" s="35" t="s">
        <v>3343</v>
      </c>
      <c r="C495" s="35" t="s">
        <v>3343</v>
      </c>
      <c r="D495" s="33">
        <v>2140101</v>
      </c>
      <c r="E495" s="36" t="s">
        <v>74</v>
      </c>
      <c r="F495" s="34">
        <v>300.5</v>
      </c>
      <c r="G495" s="34">
        <v>235.9224</v>
      </c>
      <c r="H495" s="34">
        <v>58.8936</v>
      </c>
      <c r="I495" s="34"/>
      <c r="J495" s="34"/>
      <c r="K495" s="34"/>
      <c r="L495" s="34"/>
      <c r="M495" s="34"/>
      <c r="N495" s="34"/>
      <c r="O495" s="34">
        <v>4.844</v>
      </c>
      <c r="P495" s="34"/>
      <c r="Q495" s="34"/>
      <c r="R495" s="34"/>
      <c r="S495" s="34"/>
      <c r="T495" s="34">
        <v>0.84</v>
      </c>
    </row>
    <row r="496" spans="1:20">
      <c r="A496" s="30"/>
      <c r="B496" s="30"/>
      <c r="C496" s="30"/>
      <c r="D496" s="31" t="s">
        <v>3660</v>
      </c>
      <c r="E496" s="31" t="s">
        <v>3661</v>
      </c>
      <c r="F496" s="32">
        <v>1051</v>
      </c>
      <c r="G496" s="32"/>
      <c r="H496" s="32">
        <v>188.1133</v>
      </c>
      <c r="I496" s="32"/>
      <c r="J496" s="32"/>
      <c r="K496" s="32">
        <v>848.0367</v>
      </c>
      <c r="L496" s="32"/>
      <c r="M496" s="32"/>
      <c r="N496" s="32"/>
      <c r="O496" s="32">
        <v>12.03</v>
      </c>
      <c r="P496" s="32"/>
      <c r="Q496" s="32"/>
      <c r="R496" s="32">
        <v>2.82</v>
      </c>
      <c r="S496" s="32"/>
      <c r="T496" s="32"/>
    </row>
    <row r="497" spans="1:20">
      <c r="A497" s="35" t="s">
        <v>2052</v>
      </c>
      <c r="B497" s="35"/>
      <c r="C497" s="30"/>
      <c r="D497" s="33">
        <v>214</v>
      </c>
      <c r="E497" s="33" t="s">
        <v>2053</v>
      </c>
      <c r="F497" s="34">
        <v>1051</v>
      </c>
      <c r="G497" s="34"/>
      <c r="H497" s="34">
        <v>188.1133</v>
      </c>
      <c r="I497" s="34"/>
      <c r="J497" s="34"/>
      <c r="K497" s="34">
        <v>848.0367</v>
      </c>
      <c r="L497" s="34"/>
      <c r="M497" s="34"/>
      <c r="N497" s="34"/>
      <c r="O497" s="34">
        <v>12.03</v>
      </c>
      <c r="P497" s="34"/>
      <c r="Q497" s="34"/>
      <c r="R497" s="34">
        <v>2.82</v>
      </c>
      <c r="S497" s="34"/>
      <c r="T497" s="34"/>
    </row>
    <row r="498" spans="1:20">
      <c r="A498" s="35" t="s">
        <v>2052</v>
      </c>
      <c r="B498" s="35" t="s">
        <v>3343</v>
      </c>
      <c r="C498" s="30"/>
      <c r="D498" s="33">
        <v>21401</v>
      </c>
      <c r="E498" s="33" t="s">
        <v>2055</v>
      </c>
      <c r="F498" s="34">
        <v>1051</v>
      </c>
      <c r="G498" s="34"/>
      <c r="H498" s="34">
        <v>188.1133</v>
      </c>
      <c r="I498" s="34"/>
      <c r="J498" s="34"/>
      <c r="K498" s="34">
        <v>848.0367</v>
      </c>
      <c r="L498" s="34"/>
      <c r="M498" s="34"/>
      <c r="N498" s="34"/>
      <c r="O498" s="34">
        <v>12.03</v>
      </c>
      <c r="P498" s="34"/>
      <c r="Q498" s="34"/>
      <c r="R498" s="34">
        <v>2.82</v>
      </c>
      <c r="S498" s="34"/>
      <c r="T498" s="34"/>
    </row>
    <row r="499" spans="1:20">
      <c r="A499" s="35" t="s">
        <v>2052</v>
      </c>
      <c r="B499" s="35" t="s">
        <v>3343</v>
      </c>
      <c r="C499" s="35" t="s">
        <v>3343</v>
      </c>
      <c r="D499" s="33">
        <v>2140101</v>
      </c>
      <c r="E499" s="36" t="s">
        <v>74</v>
      </c>
      <c r="F499" s="34">
        <v>1051</v>
      </c>
      <c r="G499" s="34"/>
      <c r="H499" s="34">
        <v>188.1133</v>
      </c>
      <c r="I499" s="34"/>
      <c r="J499" s="34"/>
      <c r="K499" s="34">
        <v>848.0367</v>
      </c>
      <c r="L499" s="34"/>
      <c r="M499" s="34"/>
      <c r="N499" s="34"/>
      <c r="O499" s="34">
        <v>12.03</v>
      </c>
      <c r="P499" s="34"/>
      <c r="Q499" s="34"/>
      <c r="R499" s="34">
        <v>2.82</v>
      </c>
      <c r="S499" s="34"/>
      <c r="T499" s="34"/>
    </row>
    <row r="500" spans="1:20">
      <c r="A500" s="30"/>
      <c r="B500" s="30"/>
      <c r="C500" s="30"/>
      <c r="D500" s="31" t="s">
        <v>3662</v>
      </c>
      <c r="E500" s="31" t="s">
        <v>3663</v>
      </c>
      <c r="F500" s="32">
        <v>433.5</v>
      </c>
      <c r="G500" s="32"/>
      <c r="H500" s="32"/>
      <c r="I500" s="32"/>
      <c r="J500" s="32"/>
      <c r="K500" s="32">
        <v>426.9231</v>
      </c>
      <c r="L500" s="32"/>
      <c r="M500" s="32"/>
      <c r="N500" s="32"/>
      <c r="O500" s="32">
        <v>4.43</v>
      </c>
      <c r="P500" s="32"/>
      <c r="Q500" s="32"/>
      <c r="R500" s="32">
        <v>2.1469</v>
      </c>
      <c r="S500" s="32"/>
      <c r="T500" s="32"/>
    </row>
    <row r="501" spans="1:20">
      <c r="A501" s="35" t="s">
        <v>2052</v>
      </c>
      <c r="B501" s="35"/>
      <c r="C501" s="30"/>
      <c r="D501" s="33">
        <v>214</v>
      </c>
      <c r="E501" s="33" t="s">
        <v>2053</v>
      </c>
      <c r="F501" s="34">
        <v>433.5</v>
      </c>
      <c r="G501" s="34"/>
      <c r="H501" s="34"/>
      <c r="I501" s="34"/>
      <c r="J501" s="34"/>
      <c r="K501" s="34">
        <v>426.9231</v>
      </c>
      <c r="L501" s="34"/>
      <c r="M501" s="34"/>
      <c r="N501" s="34"/>
      <c r="O501" s="34">
        <v>4.43</v>
      </c>
      <c r="P501" s="34"/>
      <c r="Q501" s="34"/>
      <c r="R501" s="34">
        <v>2.1469</v>
      </c>
      <c r="S501" s="34"/>
      <c r="T501" s="32"/>
    </row>
    <row r="502" spans="1:20">
      <c r="A502" s="35" t="s">
        <v>2052</v>
      </c>
      <c r="B502" s="35" t="s">
        <v>3343</v>
      </c>
      <c r="C502" s="30"/>
      <c r="D502" s="33">
        <v>21401</v>
      </c>
      <c r="E502" s="33" t="s">
        <v>2055</v>
      </c>
      <c r="F502" s="34">
        <v>433.5</v>
      </c>
      <c r="G502" s="34"/>
      <c r="H502" s="34"/>
      <c r="I502" s="34"/>
      <c r="J502" s="34"/>
      <c r="K502" s="34">
        <v>426.9231</v>
      </c>
      <c r="L502" s="34"/>
      <c r="M502" s="34"/>
      <c r="N502" s="34"/>
      <c r="O502" s="34">
        <v>4.43</v>
      </c>
      <c r="P502" s="34"/>
      <c r="Q502" s="34"/>
      <c r="R502" s="34">
        <v>2.1469</v>
      </c>
      <c r="S502" s="34"/>
      <c r="T502" s="32"/>
    </row>
    <row r="503" spans="1:20">
      <c r="A503" s="35" t="s">
        <v>2052</v>
      </c>
      <c r="B503" s="35" t="s">
        <v>3343</v>
      </c>
      <c r="C503" s="35" t="s">
        <v>3343</v>
      </c>
      <c r="D503" s="33">
        <v>2140101</v>
      </c>
      <c r="E503" s="33" t="s">
        <v>74</v>
      </c>
      <c r="F503" s="34">
        <v>433.5</v>
      </c>
      <c r="G503" s="34"/>
      <c r="H503" s="34"/>
      <c r="I503" s="34"/>
      <c r="J503" s="34"/>
      <c r="K503" s="34">
        <v>426.9231</v>
      </c>
      <c r="L503" s="34"/>
      <c r="M503" s="34"/>
      <c r="N503" s="34"/>
      <c r="O503" s="34">
        <v>4.43</v>
      </c>
      <c r="P503" s="34"/>
      <c r="Q503" s="34"/>
      <c r="R503" s="34">
        <v>2.1469</v>
      </c>
      <c r="S503" s="34"/>
      <c r="T503" s="34"/>
    </row>
    <row r="504" ht="22.5" spans="1:20">
      <c r="A504" s="30"/>
      <c r="B504" s="30"/>
      <c r="C504" s="30"/>
      <c r="D504" s="31" t="s">
        <v>3664</v>
      </c>
      <c r="E504" s="31" t="s">
        <v>3665</v>
      </c>
      <c r="F504" s="32">
        <v>265.279584</v>
      </c>
      <c r="G504" s="32"/>
      <c r="H504" s="32"/>
      <c r="I504" s="32"/>
      <c r="J504" s="32"/>
      <c r="K504" s="32">
        <v>261.076368</v>
      </c>
      <c r="L504" s="32"/>
      <c r="M504" s="32"/>
      <c r="N504" s="32"/>
      <c r="O504" s="32">
        <v>0.2</v>
      </c>
      <c r="P504" s="32"/>
      <c r="Q504" s="32"/>
      <c r="R504" s="32"/>
      <c r="S504" s="32"/>
      <c r="T504" s="32">
        <v>4.003216</v>
      </c>
    </row>
    <row r="505" spans="1:20">
      <c r="A505" s="35" t="s">
        <v>2052</v>
      </c>
      <c r="B505" s="35"/>
      <c r="C505" s="30"/>
      <c r="D505" s="33">
        <v>214</v>
      </c>
      <c r="E505" s="33" t="s">
        <v>2053</v>
      </c>
      <c r="F505" s="34">
        <v>265.279584</v>
      </c>
      <c r="G505" s="34"/>
      <c r="H505" s="34"/>
      <c r="I505" s="34"/>
      <c r="J505" s="34"/>
      <c r="K505" s="34">
        <v>261.076368</v>
      </c>
      <c r="L505" s="34"/>
      <c r="M505" s="34"/>
      <c r="N505" s="34"/>
      <c r="O505" s="34">
        <v>0.2</v>
      </c>
      <c r="P505" s="34"/>
      <c r="Q505" s="34"/>
      <c r="R505" s="34"/>
      <c r="S505" s="34"/>
      <c r="T505" s="34">
        <v>4.003216</v>
      </c>
    </row>
    <row r="506" spans="1:20">
      <c r="A506" s="35" t="s">
        <v>2052</v>
      </c>
      <c r="B506" s="35" t="s">
        <v>3343</v>
      </c>
      <c r="C506" s="30"/>
      <c r="D506" s="33">
        <v>21401</v>
      </c>
      <c r="E506" s="33" t="s">
        <v>2055</v>
      </c>
      <c r="F506" s="34">
        <v>265.279584</v>
      </c>
      <c r="G506" s="34"/>
      <c r="H506" s="34"/>
      <c r="I506" s="34"/>
      <c r="J506" s="34"/>
      <c r="K506" s="34">
        <v>261.076368</v>
      </c>
      <c r="L506" s="34"/>
      <c r="M506" s="34"/>
      <c r="N506" s="34"/>
      <c r="O506" s="34">
        <v>0.2</v>
      </c>
      <c r="P506" s="34"/>
      <c r="Q506" s="34"/>
      <c r="R506" s="34"/>
      <c r="S506" s="34"/>
      <c r="T506" s="34">
        <v>4.003216</v>
      </c>
    </row>
    <row r="507" spans="1:20">
      <c r="A507" s="35" t="s">
        <v>2052</v>
      </c>
      <c r="B507" s="35" t="s">
        <v>3343</v>
      </c>
      <c r="C507" s="35" t="s">
        <v>3343</v>
      </c>
      <c r="D507" s="33">
        <v>2140101</v>
      </c>
      <c r="E507" s="36" t="s">
        <v>74</v>
      </c>
      <c r="F507" s="34">
        <v>265.279584</v>
      </c>
      <c r="G507" s="34"/>
      <c r="H507" s="34"/>
      <c r="I507" s="34"/>
      <c r="J507" s="34"/>
      <c r="K507" s="34">
        <v>261.076368</v>
      </c>
      <c r="L507" s="34"/>
      <c r="M507" s="34"/>
      <c r="N507" s="34"/>
      <c r="O507" s="34">
        <v>0.2</v>
      </c>
      <c r="P507" s="34"/>
      <c r="Q507" s="34"/>
      <c r="R507" s="34"/>
      <c r="S507" s="34"/>
      <c r="T507" s="34">
        <v>4.003216</v>
      </c>
    </row>
    <row r="508" ht="22.5" spans="1:20">
      <c r="A508" s="30"/>
      <c r="B508" s="30"/>
      <c r="C508" s="30"/>
      <c r="D508" s="31" t="s">
        <v>3666</v>
      </c>
      <c r="E508" s="31" t="s">
        <v>3667</v>
      </c>
      <c r="F508" s="32">
        <v>1275</v>
      </c>
      <c r="G508" s="32"/>
      <c r="H508" s="32"/>
      <c r="I508" s="32"/>
      <c r="J508" s="32"/>
      <c r="K508" s="32">
        <v>1271.55</v>
      </c>
      <c r="L508" s="32"/>
      <c r="M508" s="32"/>
      <c r="N508" s="32"/>
      <c r="O508" s="32">
        <v>3</v>
      </c>
      <c r="P508" s="32"/>
      <c r="Q508" s="32"/>
      <c r="R508" s="32"/>
      <c r="S508" s="32"/>
      <c r="T508" s="32">
        <v>0.45</v>
      </c>
    </row>
    <row r="509" ht="17" customHeight="1" spans="1:20">
      <c r="A509" s="35" t="s">
        <v>2052</v>
      </c>
      <c r="B509" s="35"/>
      <c r="C509" s="30"/>
      <c r="D509" s="33">
        <v>214</v>
      </c>
      <c r="E509" s="33" t="s">
        <v>2053</v>
      </c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</row>
    <row r="510" spans="1:20">
      <c r="A510" s="35" t="s">
        <v>2052</v>
      </c>
      <c r="B510" s="35" t="s">
        <v>3343</v>
      </c>
      <c r="C510" s="30"/>
      <c r="D510" s="33">
        <v>21401</v>
      </c>
      <c r="E510" s="33" t="s">
        <v>2055</v>
      </c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</row>
    <row r="511" spans="1:20">
      <c r="A511" s="35" t="s">
        <v>2052</v>
      </c>
      <c r="B511" s="35" t="s">
        <v>3343</v>
      </c>
      <c r="C511" s="35" t="s">
        <v>3343</v>
      </c>
      <c r="D511" s="33">
        <v>2140101</v>
      </c>
      <c r="E511" s="36" t="s">
        <v>74</v>
      </c>
      <c r="F511" s="34">
        <v>1041</v>
      </c>
      <c r="G511" s="34"/>
      <c r="H511" s="34"/>
      <c r="I511" s="34"/>
      <c r="J511" s="34"/>
      <c r="K511" s="34">
        <v>1037.55</v>
      </c>
      <c r="L511" s="34"/>
      <c r="M511" s="34"/>
      <c r="N511" s="34"/>
      <c r="O511" s="34">
        <v>3</v>
      </c>
      <c r="P511" s="34"/>
      <c r="Q511" s="34"/>
      <c r="R511" s="34"/>
      <c r="S511" s="34"/>
      <c r="T511" s="34">
        <v>0.45</v>
      </c>
    </row>
    <row r="512" spans="1:20">
      <c r="A512" s="35" t="s">
        <v>2052</v>
      </c>
      <c r="B512" s="35"/>
      <c r="C512" s="30"/>
      <c r="D512" s="33">
        <v>214</v>
      </c>
      <c r="E512" s="33" t="s">
        <v>2053</v>
      </c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</row>
    <row r="513" spans="1:20">
      <c r="A513" s="35" t="s">
        <v>2052</v>
      </c>
      <c r="B513" s="35" t="s">
        <v>3343</v>
      </c>
      <c r="C513" s="30"/>
      <c r="D513" s="33">
        <v>21401</v>
      </c>
      <c r="E513" s="33" t="s">
        <v>2055</v>
      </c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</row>
    <row r="514" spans="1:20">
      <c r="A514" s="35" t="s">
        <v>2052</v>
      </c>
      <c r="B514" s="35" t="s">
        <v>3343</v>
      </c>
      <c r="C514" s="35" t="s">
        <v>3544</v>
      </c>
      <c r="D514" s="33">
        <v>2140199</v>
      </c>
      <c r="E514" s="36" t="s">
        <v>2094</v>
      </c>
      <c r="F514" s="34">
        <v>234</v>
      </c>
      <c r="G514" s="34"/>
      <c r="H514" s="34"/>
      <c r="I514" s="34"/>
      <c r="J514" s="34"/>
      <c r="K514" s="34">
        <v>234</v>
      </c>
      <c r="L514" s="34"/>
      <c r="M514" s="34"/>
      <c r="N514" s="34"/>
      <c r="O514" s="34"/>
      <c r="P514" s="34"/>
      <c r="Q514" s="34"/>
      <c r="R514" s="34"/>
      <c r="S514" s="34"/>
      <c r="T514" s="34"/>
    </row>
    <row r="515" spans="1:20">
      <c r="A515" s="30"/>
      <c r="B515" s="30"/>
      <c r="C515" s="30"/>
      <c r="D515" s="31" t="s">
        <v>3668</v>
      </c>
      <c r="E515" s="31" t="s">
        <v>3669</v>
      </c>
      <c r="F515" s="32">
        <v>365.802288</v>
      </c>
      <c r="G515" s="32"/>
      <c r="H515" s="32"/>
      <c r="I515" s="32"/>
      <c r="J515" s="32"/>
      <c r="K515" s="32">
        <v>360.192288</v>
      </c>
      <c r="L515" s="32"/>
      <c r="M515" s="32"/>
      <c r="N515" s="32"/>
      <c r="O515" s="32">
        <v>2.61</v>
      </c>
      <c r="P515" s="32"/>
      <c r="Q515" s="32"/>
      <c r="R515" s="32"/>
      <c r="S515" s="32"/>
      <c r="T515" s="32">
        <v>3</v>
      </c>
    </row>
    <row r="516" spans="1:20">
      <c r="A516" s="35" t="s">
        <v>2052</v>
      </c>
      <c r="B516" s="30"/>
      <c r="C516" s="30"/>
      <c r="D516" s="31"/>
      <c r="E516" s="33" t="s">
        <v>2053</v>
      </c>
      <c r="F516" s="34">
        <v>365.802288</v>
      </c>
      <c r="G516" s="34"/>
      <c r="H516" s="34"/>
      <c r="I516" s="34"/>
      <c r="J516" s="34"/>
      <c r="K516" s="34">
        <v>360.192288</v>
      </c>
      <c r="L516" s="34"/>
      <c r="M516" s="34"/>
      <c r="N516" s="34"/>
      <c r="O516" s="34">
        <v>2.61</v>
      </c>
      <c r="P516" s="32"/>
      <c r="Q516" s="32"/>
      <c r="R516" s="32"/>
      <c r="S516" s="32"/>
      <c r="T516" s="32"/>
    </row>
    <row r="517" spans="1:20">
      <c r="A517" s="35" t="s">
        <v>2052</v>
      </c>
      <c r="B517" s="35" t="s">
        <v>3544</v>
      </c>
      <c r="C517" s="30"/>
      <c r="D517" s="33">
        <v>21499</v>
      </c>
      <c r="E517" s="33" t="s">
        <v>2255</v>
      </c>
      <c r="F517" s="34">
        <v>351.302288</v>
      </c>
      <c r="G517" s="34"/>
      <c r="H517" s="34"/>
      <c r="I517" s="34"/>
      <c r="J517" s="34"/>
      <c r="K517" s="34">
        <v>345.692288</v>
      </c>
      <c r="L517" s="34"/>
      <c r="M517" s="34"/>
      <c r="N517" s="34"/>
      <c r="O517" s="34">
        <v>2.61</v>
      </c>
      <c r="P517" s="32"/>
      <c r="Q517" s="32"/>
      <c r="R517" s="32"/>
      <c r="S517" s="32"/>
      <c r="T517" s="32"/>
    </row>
    <row r="518" spans="1:20">
      <c r="A518" s="35" t="s">
        <v>2052</v>
      </c>
      <c r="B518" s="35" t="s">
        <v>3544</v>
      </c>
      <c r="C518" s="35" t="s">
        <v>3544</v>
      </c>
      <c r="D518" s="33">
        <v>2149999</v>
      </c>
      <c r="E518" s="36" t="s">
        <v>3670</v>
      </c>
      <c r="F518" s="34">
        <v>351.302288</v>
      </c>
      <c r="G518" s="34"/>
      <c r="H518" s="34"/>
      <c r="I518" s="34"/>
      <c r="J518" s="34"/>
      <c r="K518" s="34">
        <v>345.692288</v>
      </c>
      <c r="L518" s="34"/>
      <c r="M518" s="34"/>
      <c r="N518" s="34"/>
      <c r="O518" s="34">
        <v>2.61</v>
      </c>
      <c r="P518" s="34"/>
      <c r="Q518" s="34"/>
      <c r="R518" s="34"/>
      <c r="S518" s="34"/>
      <c r="T518" s="34">
        <v>3</v>
      </c>
    </row>
    <row r="519" spans="1:20">
      <c r="A519" s="35" t="s">
        <v>2052</v>
      </c>
      <c r="B519" s="35" t="s">
        <v>3343</v>
      </c>
      <c r="C519" s="30"/>
      <c r="D519" s="33">
        <v>21401</v>
      </c>
      <c r="E519" s="33" t="s">
        <v>2055</v>
      </c>
      <c r="F519" s="34">
        <v>14.5</v>
      </c>
      <c r="G519" s="34"/>
      <c r="H519" s="34"/>
      <c r="I519" s="34"/>
      <c r="J519" s="34"/>
      <c r="K519" s="34">
        <v>14.5</v>
      </c>
      <c r="L519" s="34"/>
      <c r="M519" s="34"/>
      <c r="N519" s="34"/>
      <c r="O519" s="34"/>
      <c r="P519" s="34"/>
      <c r="Q519" s="34"/>
      <c r="R519" s="34"/>
      <c r="S519" s="34"/>
      <c r="T519" s="34"/>
    </row>
    <row r="520" spans="1:20">
      <c r="A520" s="35" t="s">
        <v>2052</v>
      </c>
      <c r="B520" s="35" t="s">
        <v>3343</v>
      </c>
      <c r="C520" s="35" t="s">
        <v>3343</v>
      </c>
      <c r="D520" s="33">
        <v>2140101</v>
      </c>
      <c r="E520" s="36" t="s">
        <v>74</v>
      </c>
      <c r="F520" s="34">
        <v>14.5</v>
      </c>
      <c r="G520" s="34"/>
      <c r="H520" s="34"/>
      <c r="I520" s="34"/>
      <c r="J520" s="34"/>
      <c r="K520" s="34">
        <v>14.5</v>
      </c>
      <c r="L520" s="34"/>
      <c r="M520" s="34"/>
      <c r="N520" s="34"/>
      <c r="O520" s="34"/>
      <c r="P520" s="34"/>
      <c r="Q520" s="34"/>
      <c r="R520" s="34"/>
      <c r="S520" s="34"/>
      <c r="T520" s="34"/>
    </row>
    <row r="521" ht="13.5" spans="1:20">
      <c r="A521" s="37"/>
      <c r="B521" s="37"/>
      <c r="C521" s="37"/>
      <c r="D521" s="29" t="s">
        <v>3671</v>
      </c>
      <c r="E521" s="29" t="s">
        <v>3672</v>
      </c>
      <c r="F521" s="28">
        <v>6373.729696</v>
      </c>
      <c r="G521" s="28">
        <v>2347.215607</v>
      </c>
      <c r="H521" s="28">
        <v>685.115472</v>
      </c>
      <c r="I521" s="28"/>
      <c r="J521" s="28"/>
      <c r="K521" s="28">
        <v>3319.492952</v>
      </c>
      <c r="L521" s="28"/>
      <c r="M521" s="28"/>
      <c r="N521" s="28"/>
      <c r="O521" s="28">
        <v>16.0076</v>
      </c>
      <c r="P521" s="28"/>
      <c r="Q521" s="28"/>
      <c r="R521" s="28">
        <v>2.395746</v>
      </c>
      <c r="S521" s="28"/>
      <c r="T521" s="28">
        <v>3.502319</v>
      </c>
    </row>
    <row r="522" spans="1:20">
      <c r="A522" s="30"/>
      <c r="B522" s="30"/>
      <c r="C522" s="30"/>
      <c r="D522" s="31" t="s">
        <v>3673</v>
      </c>
      <c r="E522" s="31" t="s">
        <v>3674</v>
      </c>
      <c r="F522" s="32">
        <v>655.6</v>
      </c>
      <c r="G522" s="32">
        <v>475.672825</v>
      </c>
      <c r="H522" s="32">
        <v>176.75</v>
      </c>
      <c r="I522" s="32"/>
      <c r="J522" s="32"/>
      <c r="K522" s="32"/>
      <c r="L522" s="32"/>
      <c r="M522" s="32"/>
      <c r="N522" s="32"/>
      <c r="O522" s="32">
        <v>0.84</v>
      </c>
      <c r="P522" s="32"/>
      <c r="Q522" s="32"/>
      <c r="R522" s="32"/>
      <c r="S522" s="32"/>
      <c r="T522" s="32">
        <v>2.337175</v>
      </c>
    </row>
    <row r="523" spans="1:20">
      <c r="A523" s="35">
        <v>212</v>
      </c>
      <c r="B523" s="30"/>
      <c r="C523" s="30"/>
      <c r="D523" s="33">
        <v>212</v>
      </c>
      <c r="E523" s="33" t="s">
        <v>1679</v>
      </c>
      <c r="F523" s="34">
        <v>655.6</v>
      </c>
      <c r="G523" s="34">
        <v>475.672825</v>
      </c>
      <c r="H523" s="34">
        <v>176.75</v>
      </c>
      <c r="I523" s="34"/>
      <c r="J523" s="34"/>
      <c r="K523" s="34"/>
      <c r="L523" s="34"/>
      <c r="M523" s="34"/>
      <c r="N523" s="34"/>
      <c r="O523" s="34">
        <v>0.84</v>
      </c>
      <c r="P523" s="32"/>
      <c r="Q523" s="32"/>
      <c r="R523" s="32"/>
      <c r="S523" s="32"/>
      <c r="T523" s="32"/>
    </row>
    <row r="524" spans="1:20">
      <c r="A524" s="35">
        <v>212</v>
      </c>
      <c r="B524" s="35" t="s">
        <v>3343</v>
      </c>
      <c r="C524" s="30"/>
      <c r="D524" s="33">
        <v>21201</v>
      </c>
      <c r="E524" s="33" t="s">
        <v>1681</v>
      </c>
      <c r="F524" s="34">
        <v>655.6</v>
      </c>
      <c r="G524" s="34">
        <v>475.672825</v>
      </c>
      <c r="H524" s="34">
        <v>176.75</v>
      </c>
      <c r="I524" s="34"/>
      <c r="J524" s="34"/>
      <c r="K524" s="34"/>
      <c r="L524" s="34"/>
      <c r="M524" s="34"/>
      <c r="N524" s="34"/>
      <c r="O524" s="34">
        <v>0.84</v>
      </c>
      <c r="P524" s="32"/>
      <c r="Q524" s="32"/>
      <c r="R524" s="32"/>
      <c r="S524" s="32"/>
      <c r="T524" s="32"/>
    </row>
    <row r="525" spans="1:20">
      <c r="A525" s="35" t="s">
        <v>1678</v>
      </c>
      <c r="B525" s="35" t="s">
        <v>3343</v>
      </c>
      <c r="C525" s="35" t="s">
        <v>3342</v>
      </c>
      <c r="D525" s="33">
        <v>2120103</v>
      </c>
      <c r="E525" s="36" t="s">
        <v>187</v>
      </c>
      <c r="F525" s="34">
        <v>655.6</v>
      </c>
      <c r="G525" s="34">
        <v>475.672825</v>
      </c>
      <c r="H525" s="34">
        <v>176.75</v>
      </c>
      <c r="I525" s="34"/>
      <c r="J525" s="34"/>
      <c r="K525" s="34"/>
      <c r="L525" s="34"/>
      <c r="M525" s="34"/>
      <c r="N525" s="34"/>
      <c r="O525" s="34">
        <v>0.84</v>
      </c>
      <c r="P525" s="34"/>
      <c r="Q525" s="34"/>
      <c r="R525" s="34"/>
      <c r="S525" s="34"/>
      <c r="T525" s="34">
        <v>2.337175</v>
      </c>
    </row>
    <row r="526" ht="22.5" spans="1:20">
      <c r="A526" s="30"/>
      <c r="B526" s="30"/>
      <c r="C526" s="30"/>
      <c r="D526" s="31" t="s">
        <v>3675</v>
      </c>
      <c r="E526" s="31" t="s">
        <v>3676</v>
      </c>
      <c r="F526" s="32">
        <v>2386</v>
      </c>
      <c r="G526" s="32">
        <v>1871.542782</v>
      </c>
      <c r="H526" s="32">
        <v>508.365472</v>
      </c>
      <c r="I526" s="32"/>
      <c r="J526" s="32"/>
      <c r="K526" s="32"/>
      <c r="L526" s="32"/>
      <c r="M526" s="32"/>
      <c r="N526" s="32"/>
      <c r="O526" s="32">
        <v>3.696</v>
      </c>
      <c r="P526" s="32"/>
      <c r="Q526" s="32"/>
      <c r="R526" s="32">
        <v>2.395746</v>
      </c>
      <c r="S526" s="32"/>
      <c r="T526" s="32"/>
    </row>
    <row r="527" spans="1:20">
      <c r="A527" s="33">
        <v>212</v>
      </c>
      <c r="B527" s="30"/>
      <c r="C527" s="30"/>
      <c r="D527" s="33">
        <v>212</v>
      </c>
      <c r="E527" s="33" t="s">
        <v>1679</v>
      </c>
      <c r="F527" s="34">
        <v>2354</v>
      </c>
      <c r="G527" s="34">
        <v>1871.542782</v>
      </c>
      <c r="H527" s="34">
        <v>476.365472</v>
      </c>
      <c r="I527" s="34"/>
      <c r="J527" s="34"/>
      <c r="K527" s="34"/>
      <c r="L527" s="34"/>
      <c r="M527" s="34"/>
      <c r="N527" s="34"/>
      <c r="O527" s="34">
        <v>3.696</v>
      </c>
      <c r="P527" s="32"/>
      <c r="Q527" s="32"/>
      <c r="R527" s="32"/>
      <c r="S527" s="32"/>
      <c r="T527" s="32"/>
    </row>
    <row r="528" spans="1:20">
      <c r="A528" s="33">
        <v>212</v>
      </c>
      <c r="B528" s="35" t="s">
        <v>3343</v>
      </c>
      <c r="C528" s="30"/>
      <c r="D528" s="33">
        <v>21201</v>
      </c>
      <c r="E528" s="33" t="s">
        <v>1681</v>
      </c>
      <c r="F528" s="34">
        <v>2354</v>
      </c>
      <c r="G528" s="34">
        <v>1871.542782</v>
      </c>
      <c r="H528" s="34">
        <v>476.365472</v>
      </c>
      <c r="I528" s="34"/>
      <c r="J528" s="34"/>
      <c r="K528" s="34"/>
      <c r="L528" s="34"/>
      <c r="M528" s="34"/>
      <c r="N528" s="34"/>
      <c r="O528" s="34">
        <v>3.696</v>
      </c>
      <c r="P528" s="32"/>
      <c r="Q528" s="32"/>
      <c r="R528" s="32"/>
      <c r="S528" s="32"/>
      <c r="T528" s="32"/>
    </row>
    <row r="529" spans="1:20">
      <c r="A529" s="35" t="s">
        <v>1678</v>
      </c>
      <c r="B529" s="35" t="s">
        <v>3343</v>
      </c>
      <c r="C529" s="35" t="s">
        <v>3342</v>
      </c>
      <c r="D529" s="33">
        <v>2120103</v>
      </c>
      <c r="E529" s="36" t="s">
        <v>187</v>
      </c>
      <c r="F529" s="34">
        <v>2354</v>
      </c>
      <c r="G529" s="34">
        <v>1871.542782</v>
      </c>
      <c r="H529" s="34">
        <v>476.365472</v>
      </c>
      <c r="I529" s="34"/>
      <c r="J529" s="34"/>
      <c r="K529" s="34"/>
      <c r="L529" s="34"/>
      <c r="M529" s="34"/>
      <c r="N529" s="34"/>
      <c r="O529" s="34">
        <v>3.696</v>
      </c>
      <c r="P529" s="34"/>
      <c r="Q529" s="34"/>
      <c r="R529" s="34">
        <v>2.395746</v>
      </c>
      <c r="S529" s="34"/>
      <c r="T529" s="34"/>
    </row>
    <row r="530" spans="1:20">
      <c r="A530" s="35">
        <v>212</v>
      </c>
      <c r="B530" s="35"/>
      <c r="C530" s="35"/>
      <c r="D530" s="33">
        <v>212</v>
      </c>
      <c r="E530" s="33" t="s">
        <v>1679</v>
      </c>
      <c r="F530" s="34">
        <v>32</v>
      </c>
      <c r="G530" s="34"/>
      <c r="H530" s="34">
        <v>32</v>
      </c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</row>
    <row r="531" spans="1:20">
      <c r="A531" s="35">
        <v>212</v>
      </c>
      <c r="B531" s="35" t="s">
        <v>3343</v>
      </c>
      <c r="C531" s="35"/>
      <c r="D531" s="33">
        <v>21201</v>
      </c>
      <c r="E531" s="33" t="s">
        <v>1681</v>
      </c>
      <c r="F531" s="34">
        <v>32</v>
      </c>
      <c r="G531" s="34"/>
      <c r="H531" s="34">
        <v>32</v>
      </c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</row>
    <row r="532" spans="1:20">
      <c r="A532" s="35" t="s">
        <v>1678</v>
      </c>
      <c r="B532" s="35" t="s">
        <v>3343</v>
      </c>
      <c r="C532" s="35" t="s">
        <v>3435</v>
      </c>
      <c r="D532" s="33">
        <v>2120104</v>
      </c>
      <c r="E532" s="36" t="s">
        <v>1686</v>
      </c>
      <c r="F532" s="34">
        <v>32</v>
      </c>
      <c r="G532" s="34"/>
      <c r="H532" s="34">
        <v>32</v>
      </c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</row>
    <row r="533" spans="1:20">
      <c r="A533" s="30"/>
      <c r="B533" s="30"/>
      <c r="C533" s="30"/>
      <c r="D533" s="31" t="s">
        <v>3677</v>
      </c>
      <c r="E533" s="31" t="s">
        <v>3678</v>
      </c>
      <c r="F533" s="32">
        <v>1930.567648</v>
      </c>
      <c r="G533" s="32"/>
      <c r="H533" s="32"/>
      <c r="I533" s="32"/>
      <c r="J533" s="32"/>
      <c r="K533" s="32">
        <v>1922.027648</v>
      </c>
      <c r="L533" s="32"/>
      <c r="M533" s="32"/>
      <c r="N533" s="32"/>
      <c r="O533" s="32">
        <v>8.54</v>
      </c>
      <c r="P533" s="32"/>
      <c r="Q533" s="32"/>
      <c r="R533" s="32"/>
      <c r="S533" s="32"/>
      <c r="T533" s="32"/>
    </row>
    <row r="534" spans="1:20">
      <c r="A534" s="35">
        <v>212</v>
      </c>
      <c r="B534" s="35"/>
      <c r="C534" s="35"/>
      <c r="D534" s="33">
        <v>212</v>
      </c>
      <c r="E534" s="33" t="s">
        <v>1679</v>
      </c>
      <c r="F534" s="34">
        <v>1030.567648</v>
      </c>
      <c r="G534" s="34"/>
      <c r="H534" s="34"/>
      <c r="I534" s="34"/>
      <c r="J534" s="34"/>
      <c r="K534" s="34">
        <v>1022.027648</v>
      </c>
      <c r="L534" s="34"/>
      <c r="M534" s="34"/>
      <c r="N534" s="34"/>
      <c r="O534" s="34">
        <v>8.54</v>
      </c>
      <c r="P534" s="32"/>
      <c r="Q534" s="32"/>
      <c r="R534" s="32"/>
      <c r="S534" s="32"/>
      <c r="T534" s="32"/>
    </row>
    <row r="535" spans="1:20">
      <c r="A535" s="35">
        <v>212</v>
      </c>
      <c r="B535" s="35" t="s">
        <v>3343</v>
      </c>
      <c r="C535" s="35"/>
      <c r="D535" s="33">
        <v>21201</v>
      </c>
      <c r="E535" s="33" t="s">
        <v>1681</v>
      </c>
      <c r="F535" s="34">
        <v>1030.567648</v>
      </c>
      <c r="G535" s="34"/>
      <c r="H535" s="34"/>
      <c r="I535" s="34"/>
      <c r="J535" s="34"/>
      <c r="K535" s="34">
        <v>1022.027648</v>
      </c>
      <c r="L535" s="34"/>
      <c r="M535" s="34"/>
      <c r="N535" s="34"/>
      <c r="O535" s="34">
        <v>8.54</v>
      </c>
      <c r="P535" s="32"/>
      <c r="Q535" s="32"/>
      <c r="R535" s="32"/>
      <c r="S535" s="32"/>
      <c r="T535" s="32"/>
    </row>
    <row r="536" spans="1:20">
      <c r="A536" s="35" t="s">
        <v>1678</v>
      </c>
      <c r="B536" s="35" t="s">
        <v>3343</v>
      </c>
      <c r="C536" s="35" t="s">
        <v>3342</v>
      </c>
      <c r="D536" s="33">
        <v>2120103</v>
      </c>
      <c r="E536" s="36" t="s">
        <v>187</v>
      </c>
      <c r="F536" s="34">
        <v>1030.567648</v>
      </c>
      <c r="G536" s="34"/>
      <c r="H536" s="34"/>
      <c r="I536" s="34"/>
      <c r="J536" s="34"/>
      <c r="K536" s="34">
        <v>1022.027648</v>
      </c>
      <c r="L536" s="34"/>
      <c r="M536" s="34"/>
      <c r="N536" s="34"/>
      <c r="O536" s="34">
        <v>8.54</v>
      </c>
      <c r="P536" s="34"/>
      <c r="Q536" s="34"/>
      <c r="R536" s="34"/>
      <c r="S536" s="34"/>
      <c r="T536" s="34"/>
    </row>
    <row r="537" spans="1:20">
      <c r="A537" s="35" t="s">
        <v>1678</v>
      </c>
      <c r="B537" s="35"/>
      <c r="C537" s="35"/>
      <c r="D537" s="33">
        <v>212</v>
      </c>
      <c r="E537" s="33" t="s">
        <v>1679</v>
      </c>
      <c r="F537" s="34">
        <v>900</v>
      </c>
      <c r="G537" s="34"/>
      <c r="H537" s="34"/>
      <c r="I537" s="34"/>
      <c r="J537" s="34"/>
      <c r="K537" s="34">
        <v>900</v>
      </c>
      <c r="L537" s="34"/>
      <c r="M537" s="34"/>
      <c r="N537" s="34"/>
      <c r="O537" s="34"/>
      <c r="P537" s="34"/>
      <c r="Q537" s="34"/>
      <c r="R537" s="34"/>
      <c r="S537" s="34"/>
      <c r="T537" s="34"/>
    </row>
    <row r="538" spans="1:20">
      <c r="A538" s="35" t="s">
        <v>1678</v>
      </c>
      <c r="B538" s="35" t="s">
        <v>3342</v>
      </c>
      <c r="C538" s="35"/>
      <c r="D538" s="33">
        <v>21203</v>
      </c>
      <c r="E538" s="36" t="s">
        <v>1703</v>
      </c>
      <c r="F538" s="34">
        <v>900</v>
      </c>
      <c r="G538" s="34"/>
      <c r="H538" s="34"/>
      <c r="I538" s="34"/>
      <c r="J538" s="34"/>
      <c r="K538" s="34">
        <v>900</v>
      </c>
      <c r="L538" s="34"/>
      <c r="M538" s="34"/>
      <c r="N538" s="34"/>
      <c r="O538" s="34"/>
      <c r="P538" s="34"/>
      <c r="Q538" s="34"/>
      <c r="R538" s="34"/>
      <c r="S538" s="34"/>
      <c r="T538" s="34"/>
    </row>
    <row r="539" spans="1:20">
      <c r="A539" s="35" t="s">
        <v>1678</v>
      </c>
      <c r="B539" s="35" t="s">
        <v>3342</v>
      </c>
      <c r="C539" s="35" t="s">
        <v>3544</v>
      </c>
      <c r="D539" s="33">
        <v>2120399</v>
      </c>
      <c r="E539" s="36" t="s">
        <v>1707</v>
      </c>
      <c r="F539" s="34">
        <v>900</v>
      </c>
      <c r="G539" s="34"/>
      <c r="H539" s="34"/>
      <c r="I539" s="34"/>
      <c r="J539" s="34"/>
      <c r="K539" s="34">
        <v>900</v>
      </c>
      <c r="L539" s="34"/>
      <c r="M539" s="34"/>
      <c r="N539" s="34"/>
      <c r="O539" s="34"/>
      <c r="P539" s="34"/>
      <c r="Q539" s="34"/>
      <c r="R539" s="34"/>
      <c r="S539" s="34"/>
      <c r="T539" s="34"/>
    </row>
    <row r="540" spans="1:20">
      <c r="A540" s="30"/>
      <c r="B540" s="30"/>
      <c r="C540" s="30"/>
      <c r="D540" s="31" t="s">
        <v>3679</v>
      </c>
      <c r="E540" s="31" t="s">
        <v>3680</v>
      </c>
      <c r="F540" s="32">
        <v>448.062048</v>
      </c>
      <c r="G540" s="32"/>
      <c r="H540" s="32"/>
      <c r="I540" s="32"/>
      <c r="J540" s="32"/>
      <c r="K540" s="32">
        <v>447.048096</v>
      </c>
      <c r="L540" s="32"/>
      <c r="M540" s="32"/>
      <c r="N540" s="32"/>
      <c r="O540" s="32">
        <v>0.288</v>
      </c>
      <c r="P540" s="32"/>
      <c r="Q540" s="32"/>
      <c r="R540" s="32"/>
      <c r="S540" s="32"/>
      <c r="T540" s="32">
        <v>0.725952</v>
      </c>
    </row>
    <row r="541" spans="1:20">
      <c r="A541" s="35" t="s">
        <v>1678</v>
      </c>
      <c r="B541" s="30"/>
      <c r="C541" s="30"/>
      <c r="D541" s="33">
        <v>212</v>
      </c>
      <c r="E541" s="33" t="s">
        <v>1679</v>
      </c>
      <c r="F541" s="34">
        <v>448.062048</v>
      </c>
      <c r="G541" s="34"/>
      <c r="H541" s="34"/>
      <c r="I541" s="34"/>
      <c r="J541" s="34"/>
      <c r="K541" s="34">
        <v>447.048096</v>
      </c>
      <c r="L541" s="34"/>
      <c r="M541" s="34"/>
      <c r="N541" s="34"/>
      <c r="O541" s="34">
        <v>0.288</v>
      </c>
      <c r="P541" s="34"/>
      <c r="Q541" s="32"/>
      <c r="R541" s="32"/>
      <c r="S541" s="32"/>
      <c r="T541" s="32"/>
    </row>
    <row r="542" spans="1:20">
      <c r="A542" s="35" t="s">
        <v>1678</v>
      </c>
      <c r="B542" s="35" t="s">
        <v>3343</v>
      </c>
      <c r="C542" s="30"/>
      <c r="D542" s="33">
        <v>21201</v>
      </c>
      <c r="E542" s="33" t="s">
        <v>1681</v>
      </c>
      <c r="F542" s="34">
        <v>448.062048</v>
      </c>
      <c r="G542" s="34"/>
      <c r="H542" s="34"/>
      <c r="I542" s="34"/>
      <c r="J542" s="34"/>
      <c r="K542" s="34">
        <v>447.048096</v>
      </c>
      <c r="L542" s="34"/>
      <c r="M542" s="34"/>
      <c r="N542" s="34"/>
      <c r="O542" s="34">
        <v>0.288</v>
      </c>
      <c r="P542" s="34"/>
      <c r="Q542" s="32"/>
      <c r="R542" s="32"/>
      <c r="S542" s="32"/>
      <c r="T542" s="32"/>
    </row>
    <row r="543" spans="1:20">
      <c r="A543" s="35" t="s">
        <v>1678</v>
      </c>
      <c r="B543" s="35" t="s">
        <v>3343</v>
      </c>
      <c r="C543" s="35" t="s">
        <v>3342</v>
      </c>
      <c r="D543" s="33">
        <v>2120103</v>
      </c>
      <c r="E543" s="36" t="s">
        <v>187</v>
      </c>
      <c r="F543" s="34">
        <v>448.062048</v>
      </c>
      <c r="G543" s="34"/>
      <c r="H543" s="34"/>
      <c r="I543" s="34"/>
      <c r="J543" s="34"/>
      <c r="K543" s="34">
        <v>447.048096</v>
      </c>
      <c r="L543" s="34"/>
      <c r="M543" s="34"/>
      <c r="N543" s="34"/>
      <c r="O543" s="34">
        <v>0.288</v>
      </c>
      <c r="P543" s="34"/>
      <c r="Q543" s="34"/>
      <c r="R543" s="34"/>
      <c r="S543" s="34"/>
      <c r="T543" s="34">
        <v>0.725952</v>
      </c>
    </row>
    <row r="544" spans="1:20">
      <c r="A544" s="30"/>
      <c r="B544" s="30"/>
      <c r="C544" s="30"/>
      <c r="D544" s="31" t="s">
        <v>3681</v>
      </c>
      <c r="E544" s="31" t="s">
        <v>3682</v>
      </c>
      <c r="F544" s="32">
        <v>953.5</v>
      </c>
      <c r="G544" s="32"/>
      <c r="H544" s="32"/>
      <c r="I544" s="32"/>
      <c r="J544" s="32"/>
      <c r="K544" s="32">
        <v>950.417208</v>
      </c>
      <c r="L544" s="32"/>
      <c r="M544" s="32"/>
      <c r="N544" s="32"/>
      <c r="O544" s="32">
        <v>2.6436</v>
      </c>
      <c r="P544" s="32"/>
      <c r="Q544" s="32"/>
      <c r="R544" s="32"/>
      <c r="S544" s="32"/>
      <c r="T544" s="32">
        <v>0.439192</v>
      </c>
    </row>
    <row r="545" spans="1:20">
      <c r="A545" s="33">
        <v>212</v>
      </c>
      <c r="B545" s="31"/>
      <c r="C545" s="30"/>
      <c r="D545" s="33">
        <v>212</v>
      </c>
      <c r="E545" s="33" t="s">
        <v>1679</v>
      </c>
      <c r="F545" s="34">
        <v>818.5</v>
      </c>
      <c r="G545" s="34"/>
      <c r="H545" s="34"/>
      <c r="I545" s="34"/>
      <c r="J545" s="34"/>
      <c r="K545" s="34">
        <v>815.417208</v>
      </c>
      <c r="L545" s="34"/>
      <c r="M545" s="34"/>
      <c r="N545" s="34"/>
      <c r="O545" s="34">
        <v>2.6436</v>
      </c>
      <c r="P545" s="32"/>
      <c r="Q545" s="32"/>
      <c r="R545" s="32"/>
      <c r="S545" s="32"/>
      <c r="T545" s="32"/>
    </row>
    <row r="546" spans="1:20">
      <c r="A546" s="33">
        <v>212</v>
      </c>
      <c r="B546" s="33" t="s">
        <v>3343</v>
      </c>
      <c r="C546" s="30"/>
      <c r="D546" s="33">
        <v>21201</v>
      </c>
      <c r="E546" s="33" t="s">
        <v>1681</v>
      </c>
      <c r="F546" s="34">
        <v>818.5</v>
      </c>
      <c r="G546" s="34"/>
      <c r="H546" s="34"/>
      <c r="I546" s="34"/>
      <c r="J546" s="34"/>
      <c r="K546" s="34">
        <v>815.417208</v>
      </c>
      <c r="L546" s="34"/>
      <c r="M546" s="34"/>
      <c r="N546" s="34"/>
      <c r="O546" s="34">
        <v>2.6436</v>
      </c>
      <c r="P546" s="32"/>
      <c r="Q546" s="32"/>
      <c r="R546" s="32"/>
      <c r="S546" s="32"/>
      <c r="T546" s="32"/>
    </row>
    <row r="547" spans="1:20">
      <c r="A547" s="33" t="s">
        <v>1678</v>
      </c>
      <c r="B547" s="33" t="s">
        <v>3343</v>
      </c>
      <c r="C547" s="35" t="s">
        <v>3342</v>
      </c>
      <c r="D547" s="33">
        <v>2120103</v>
      </c>
      <c r="E547" s="36" t="s">
        <v>187</v>
      </c>
      <c r="F547" s="34">
        <v>818.5</v>
      </c>
      <c r="G547" s="34"/>
      <c r="H547" s="34"/>
      <c r="I547" s="34"/>
      <c r="J547" s="34"/>
      <c r="K547" s="34">
        <v>815.417208</v>
      </c>
      <c r="L547" s="34"/>
      <c r="M547" s="34"/>
      <c r="N547" s="34"/>
      <c r="O547" s="34">
        <v>2.6436</v>
      </c>
      <c r="P547" s="34"/>
      <c r="Q547" s="34"/>
      <c r="R547" s="34"/>
      <c r="S547" s="34"/>
      <c r="T547" s="34">
        <v>0.439192</v>
      </c>
    </row>
    <row r="548" spans="1:20">
      <c r="A548" s="35">
        <v>212</v>
      </c>
      <c r="B548" s="35"/>
      <c r="C548" s="35"/>
      <c r="D548" s="33">
        <v>212</v>
      </c>
      <c r="E548" s="33" t="s">
        <v>1679</v>
      </c>
      <c r="F548" s="34">
        <v>135</v>
      </c>
      <c r="G548" s="34"/>
      <c r="H548" s="34"/>
      <c r="I548" s="34"/>
      <c r="J548" s="34"/>
      <c r="K548" s="34">
        <v>135</v>
      </c>
      <c r="L548" s="34"/>
      <c r="M548" s="34"/>
      <c r="N548" s="34"/>
      <c r="O548" s="34"/>
      <c r="P548" s="34"/>
      <c r="Q548" s="34"/>
      <c r="R548" s="34"/>
      <c r="S548" s="34"/>
      <c r="T548" s="34"/>
    </row>
    <row r="549" spans="1:20">
      <c r="A549" s="35">
        <v>212</v>
      </c>
      <c r="B549" s="35" t="s">
        <v>3342</v>
      </c>
      <c r="C549" s="35"/>
      <c r="D549" s="33">
        <v>21203</v>
      </c>
      <c r="E549" s="36" t="s">
        <v>1703</v>
      </c>
      <c r="F549" s="34">
        <v>135</v>
      </c>
      <c r="G549" s="34"/>
      <c r="H549" s="34"/>
      <c r="I549" s="34"/>
      <c r="J549" s="34"/>
      <c r="K549" s="34">
        <v>135</v>
      </c>
      <c r="L549" s="34"/>
      <c r="M549" s="34"/>
      <c r="N549" s="34"/>
      <c r="O549" s="34"/>
      <c r="P549" s="34"/>
      <c r="Q549" s="34"/>
      <c r="R549" s="34"/>
      <c r="S549" s="34"/>
      <c r="T549" s="34"/>
    </row>
    <row r="550" spans="1:20">
      <c r="A550" s="35" t="s">
        <v>1678</v>
      </c>
      <c r="B550" s="35" t="s">
        <v>3342</v>
      </c>
      <c r="C550" s="35" t="s">
        <v>3544</v>
      </c>
      <c r="D550" s="33">
        <v>2120399</v>
      </c>
      <c r="E550" s="36" t="s">
        <v>1707</v>
      </c>
      <c r="F550" s="34">
        <v>135</v>
      </c>
      <c r="G550" s="34"/>
      <c r="H550" s="34"/>
      <c r="I550" s="34"/>
      <c r="J550" s="34"/>
      <c r="K550" s="34">
        <v>135</v>
      </c>
      <c r="L550" s="34"/>
      <c r="M550" s="34"/>
      <c r="N550" s="34"/>
      <c r="O550" s="34"/>
      <c r="P550" s="34"/>
      <c r="Q550" s="34"/>
      <c r="R550" s="34"/>
      <c r="S550" s="34"/>
      <c r="T550" s="34"/>
    </row>
    <row r="551" ht="13.5" spans="1:20">
      <c r="A551" s="37"/>
      <c r="B551" s="37"/>
      <c r="C551" s="37"/>
      <c r="D551" s="29" t="s">
        <v>3683</v>
      </c>
      <c r="E551" s="29" t="s">
        <v>3684</v>
      </c>
      <c r="F551" s="28">
        <v>464.425617</v>
      </c>
      <c r="G551" s="28">
        <v>229.729617</v>
      </c>
      <c r="H551" s="28">
        <v>221.2</v>
      </c>
      <c r="I551" s="28"/>
      <c r="J551" s="28"/>
      <c r="K551" s="28">
        <v>7</v>
      </c>
      <c r="L551" s="28"/>
      <c r="M551" s="28"/>
      <c r="N551" s="28"/>
      <c r="O551" s="28">
        <v>5.396</v>
      </c>
      <c r="P551" s="28"/>
      <c r="Q551" s="28"/>
      <c r="R551" s="28"/>
      <c r="S551" s="28"/>
      <c r="T551" s="28">
        <v>1.1</v>
      </c>
    </row>
    <row r="552" spans="1:20">
      <c r="A552" s="30"/>
      <c r="B552" s="30"/>
      <c r="C552" s="30"/>
      <c r="D552" s="31" t="s">
        <v>3685</v>
      </c>
      <c r="E552" s="31" t="s">
        <v>3686</v>
      </c>
      <c r="F552" s="32">
        <v>464.425617</v>
      </c>
      <c r="G552" s="32">
        <v>229.729617</v>
      </c>
      <c r="H552" s="32">
        <v>221.2</v>
      </c>
      <c r="I552" s="32"/>
      <c r="J552" s="32"/>
      <c r="K552" s="32">
        <v>7</v>
      </c>
      <c r="L552" s="32"/>
      <c r="M552" s="32"/>
      <c r="N552" s="32"/>
      <c r="O552" s="32">
        <v>5.396</v>
      </c>
      <c r="P552" s="32"/>
      <c r="Q552" s="32"/>
      <c r="R552" s="32"/>
      <c r="S552" s="32"/>
      <c r="T552" s="32">
        <v>1.1</v>
      </c>
    </row>
    <row r="553" spans="1:20">
      <c r="A553" s="35">
        <v>216</v>
      </c>
      <c r="B553" s="30"/>
      <c r="C553" s="30"/>
      <c r="D553" s="33">
        <v>216</v>
      </c>
      <c r="E553" s="33" t="s">
        <v>2383</v>
      </c>
      <c r="F553" s="34">
        <v>464.425617</v>
      </c>
      <c r="G553" s="34">
        <v>229.729617</v>
      </c>
      <c r="H553" s="34">
        <v>221.2</v>
      </c>
      <c r="I553" s="34"/>
      <c r="J553" s="34"/>
      <c r="K553" s="34">
        <v>7</v>
      </c>
      <c r="L553" s="34"/>
      <c r="M553" s="34"/>
      <c r="N553" s="34"/>
      <c r="O553" s="34">
        <v>5.396</v>
      </c>
      <c r="P553" s="34"/>
      <c r="Q553" s="32"/>
      <c r="R553" s="32"/>
      <c r="S553" s="32"/>
      <c r="T553" s="32"/>
    </row>
    <row r="554" spans="1:20">
      <c r="A554" s="35" t="s">
        <v>2382</v>
      </c>
      <c r="B554" s="35" t="s">
        <v>3412</v>
      </c>
      <c r="C554" s="30"/>
      <c r="D554" s="33">
        <v>21602</v>
      </c>
      <c r="E554" s="33" t="s">
        <v>2385</v>
      </c>
      <c r="F554" s="34">
        <v>464.425617</v>
      </c>
      <c r="G554" s="34">
        <v>229.729617</v>
      </c>
      <c r="H554" s="34">
        <v>221.2</v>
      </c>
      <c r="I554" s="34"/>
      <c r="J554" s="34"/>
      <c r="K554" s="34">
        <v>7</v>
      </c>
      <c r="L554" s="34"/>
      <c r="M554" s="34"/>
      <c r="N554" s="34"/>
      <c r="O554" s="34">
        <v>5.396</v>
      </c>
      <c r="P554" s="34"/>
      <c r="Q554" s="32"/>
      <c r="R554" s="32"/>
      <c r="S554" s="32"/>
      <c r="T554" s="32"/>
    </row>
    <row r="555" spans="1:20">
      <c r="A555" s="35" t="s">
        <v>2382</v>
      </c>
      <c r="B555" s="35" t="s">
        <v>3412</v>
      </c>
      <c r="C555" s="35" t="s">
        <v>3343</v>
      </c>
      <c r="D555" s="33">
        <v>2160201</v>
      </c>
      <c r="E555" s="36" t="s">
        <v>74</v>
      </c>
      <c r="F555" s="34">
        <v>464.425617</v>
      </c>
      <c r="G555" s="34">
        <v>229.729617</v>
      </c>
      <c r="H555" s="34">
        <v>221.2</v>
      </c>
      <c r="I555" s="34"/>
      <c r="J555" s="34"/>
      <c r="K555" s="34">
        <v>7</v>
      </c>
      <c r="L555" s="34"/>
      <c r="M555" s="34"/>
      <c r="N555" s="34"/>
      <c r="O555" s="34">
        <v>5.396</v>
      </c>
      <c r="P555" s="34"/>
      <c r="Q555" s="34"/>
      <c r="R555" s="34"/>
      <c r="S555" s="34"/>
      <c r="T555" s="34">
        <v>1.1</v>
      </c>
    </row>
    <row r="556" ht="13.5" spans="1:20">
      <c r="A556" s="37"/>
      <c r="B556" s="37"/>
      <c r="C556" s="37"/>
      <c r="D556" s="29" t="s">
        <v>3687</v>
      </c>
      <c r="E556" s="29" t="s">
        <v>3688</v>
      </c>
      <c r="F556" s="28">
        <v>10092.28577</v>
      </c>
      <c r="G556" s="28">
        <v>951.965074</v>
      </c>
      <c r="H556" s="28">
        <v>6538.852028</v>
      </c>
      <c r="I556" s="28"/>
      <c r="J556" s="28"/>
      <c r="K556" s="28">
        <v>2558.695445</v>
      </c>
      <c r="L556" s="28"/>
      <c r="M556" s="28"/>
      <c r="N556" s="28"/>
      <c r="O556" s="28">
        <v>30.87</v>
      </c>
      <c r="P556" s="28"/>
      <c r="Q556" s="28"/>
      <c r="R556" s="28">
        <v>1.214992</v>
      </c>
      <c r="S556" s="28"/>
      <c r="T556" s="28">
        <v>10.688231</v>
      </c>
    </row>
    <row r="557" spans="1:20">
      <c r="A557" s="30"/>
      <c r="B557" s="30"/>
      <c r="C557" s="30"/>
      <c r="D557" s="31" t="s">
        <v>3689</v>
      </c>
      <c r="E557" s="31" t="s">
        <v>3690</v>
      </c>
      <c r="F557" s="32">
        <v>7200.739205</v>
      </c>
      <c r="G557" s="32">
        <v>719.996845</v>
      </c>
      <c r="H557" s="32">
        <v>6472.81236</v>
      </c>
      <c r="I557" s="32"/>
      <c r="J557" s="32"/>
      <c r="K557" s="32"/>
      <c r="L557" s="32"/>
      <c r="M557" s="32"/>
      <c r="N557" s="32"/>
      <c r="O557" s="32">
        <v>7.73</v>
      </c>
      <c r="P557" s="32"/>
      <c r="Q557" s="32"/>
      <c r="R557" s="32"/>
      <c r="S557" s="32"/>
      <c r="T557" s="32">
        <v>0.2</v>
      </c>
    </row>
    <row r="558" spans="1:20">
      <c r="A558" s="35" t="s">
        <v>1800</v>
      </c>
      <c r="B558" s="30"/>
      <c r="C558" s="30"/>
      <c r="D558" s="33">
        <v>213</v>
      </c>
      <c r="E558" s="33" t="s">
        <v>1801</v>
      </c>
      <c r="F558" s="34">
        <v>7200.739205</v>
      </c>
      <c r="G558" s="34">
        <v>719.996845</v>
      </c>
      <c r="H558" s="34">
        <v>6472.81236</v>
      </c>
      <c r="I558" s="34"/>
      <c r="J558" s="34"/>
      <c r="K558" s="34"/>
      <c r="L558" s="34"/>
      <c r="M558" s="34"/>
      <c r="N558" s="34"/>
      <c r="O558" s="34">
        <v>7.73</v>
      </c>
      <c r="P558" s="32"/>
      <c r="Q558" s="32"/>
      <c r="R558" s="32"/>
      <c r="S558" s="32"/>
      <c r="T558" s="32"/>
    </row>
    <row r="559" spans="1:20">
      <c r="A559" s="35" t="s">
        <v>1800</v>
      </c>
      <c r="B559" s="35" t="s">
        <v>3342</v>
      </c>
      <c r="C559" s="30"/>
      <c r="D559" s="33">
        <v>21303</v>
      </c>
      <c r="E559" s="33" t="s">
        <v>1896</v>
      </c>
      <c r="F559" s="34">
        <v>1200.739205</v>
      </c>
      <c r="G559" s="34">
        <v>719.996845</v>
      </c>
      <c r="H559" s="34">
        <v>472.81236</v>
      </c>
      <c r="I559" s="34"/>
      <c r="J559" s="34"/>
      <c r="K559" s="34"/>
      <c r="L559" s="34"/>
      <c r="M559" s="34"/>
      <c r="N559" s="34"/>
      <c r="O559" s="34">
        <v>7.73</v>
      </c>
      <c r="P559" s="32"/>
      <c r="Q559" s="32"/>
      <c r="R559" s="32"/>
      <c r="S559" s="32"/>
      <c r="T559" s="32"/>
    </row>
    <row r="560" spans="1:20">
      <c r="A560" s="35" t="s">
        <v>1800</v>
      </c>
      <c r="B560" s="35" t="s">
        <v>3342</v>
      </c>
      <c r="C560" s="35" t="s">
        <v>3343</v>
      </c>
      <c r="D560" s="33">
        <v>2130301</v>
      </c>
      <c r="E560" s="36" t="s">
        <v>74</v>
      </c>
      <c r="F560" s="34">
        <v>1200.739205</v>
      </c>
      <c r="G560" s="34">
        <v>719.996845</v>
      </c>
      <c r="H560" s="34">
        <v>472.81236</v>
      </c>
      <c r="I560" s="34"/>
      <c r="J560" s="34"/>
      <c r="K560" s="34"/>
      <c r="L560" s="34"/>
      <c r="M560" s="34"/>
      <c r="N560" s="34"/>
      <c r="O560" s="34">
        <v>7.73</v>
      </c>
      <c r="P560" s="34"/>
      <c r="Q560" s="34"/>
      <c r="R560" s="34"/>
      <c r="S560" s="34"/>
      <c r="T560" s="34">
        <v>0.2</v>
      </c>
    </row>
    <row r="561" spans="1:20">
      <c r="A561" s="35" t="s">
        <v>1800</v>
      </c>
      <c r="B561" s="35" t="s">
        <v>3544</v>
      </c>
      <c r="C561" s="35"/>
      <c r="D561" s="33">
        <v>21399</v>
      </c>
      <c r="E561" s="36" t="s">
        <v>3691</v>
      </c>
      <c r="F561" s="34">
        <v>6000</v>
      </c>
      <c r="G561" s="34"/>
      <c r="H561" s="34">
        <v>6000</v>
      </c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</row>
    <row r="562" spans="1:20">
      <c r="A562" s="35" t="s">
        <v>1800</v>
      </c>
      <c r="B562" s="35" t="s">
        <v>3544</v>
      </c>
      <c r="C562" s="35" t="s">
        <v>3544</v>
      </c>
      <c r="D562" s="33">
        <v>2139999</v>
      </c>
      <c r="E562" s="36" t="s">
        <v>2051</v>
      </c>
      <c r="F562" s="34">
        <v>6000</v>
      </c>
      <c r="G562" s="34"/>
      <c r="H562" s="34">
        <v>6000</v>
      </c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</row>
    <row r="563" spans="1:20">
      <c r="A563" s="30"/>
      <c r="B563" s="30"/>
      <c r="C563" s="30"/>
      <c r="D563" s="31" t="s">
        <v>3692</v>
      </c>
      <c r="E563" s="31" t="s">
        <v>3693</v>
      </c>
      <c r="F563" s="32">
        <v>123.5</v>
      </c>
      <c r="G563" s="32">
        <v>98.8265</v>
      </c>
      <c r="H563" s="32">
        <v>24.2735</v>
      </c>
      <c r="I563" s="32"/>
      <c r="J563" s="32"/>
      <c r="K563" s="32"/>
      <c r="L563" s="32"/>
      <c r="M563" s="32"/>
      <c r="N563" s="32"/>
      <c r="O563" s="32">
        <v>0.29</v>
      </c>
      <c r="P563" s="32"/>
      <c r="Q563" s="32"/>
      <c r="R563" s="32">
        <v>0.11</v>
      </c>
      <c r="S563" s="32"/>
      <c r="T563" s="32"/>
    </row>
    <row r="564" spans="1:20">
      <c r="A564" s="35" t="s">
        <v>1800</v>
      </c>
      <c r="B564" s="30"/>
      <c r="C564" s="30"/>
      <c r="D564" s="33">
        <v>213</v>
      </c>
      <c r="E564" s="33" t="s">
        <v>1801</v>
      </c>
      <c r="F564" s="34">
        <v>123.5</v>
      </c>
      <c r="G564" s="34">
        <v>98.8265</v>
      </c>
      <c r="H564" s="34">
        <v>24.2735</v>
      </c>
      <c r="I564" s="34"/>
      <c r="J564" s="34"/>
      <c r="K564" s="34"/>
      <c r="L564" s="34"/>
      <c r="M564" s="34"/>
      <c r="N564" s="34"/>
      <c r="O564" s="34">
        <v>0.29</v>
      </c>
      <c r="P564" s="32"/>
      <c r="Q564" s="32"/>
      <c r="R564" s="32"/>
      <c r="S564" s="32"/>
      <c r="T564" s="32"/>
    </row>
    <row r="565" spans="1:20">
      <c r="A565" s="35" t="s">
        <v>1800</v>
      </c>
      <c r="B565" s="35" t="s">
        <v>3342</v>
      </c>
      <c r="C565" s="30"/>
      <c r="D565" s="33">
        <v>21303</v>
      </c>
      <c r="E565" s="33" t="s">
        <v>1896</v>
      </c>
      <c r="F565" s="34">
        <v>123.5</v>
      </c>
      <c r="G565" s="34">
        <v>98.8265</v>
      </c>
      <c r="H565" s="34">
        <v>24.2735</v>
      </c>
      <c r="I565" s="34"/>
      <c r="J565" s="34"/>
      <c r="K565" s="34"/>
      <c r="L565" s="34"/>
      <c r="M565" s="34"/>
      <c r="N565" s="34"/>
      <c r="O565" s="34">
        <v>0.29</v>
      </c>
      <c r="P565" s="32"/>
      <c r="Q565" s="32"/>
      <c r="R565" s="32"/>
      <c r="S565" s="32"/>
      <c r="T565" s="32"/>
    </row>
    <row r="566" spans="1:20">
      <c r="A566" s="35" t="s">
        <v>1800</v>
      </c>
      <c r="B566" s="35" t="s">
        <v>3342</v>
      </c>
      <c r="C566" s="35" t="s">
        <v>3343</v>
      </c>
      <c r="D566" s="33">
        <v>2130301</v>
      </c>
      <c r="E566" s="36" t="s">
        <v>74</v>
      </c>
      <c r="F566" s="34">
        <v>123.5</v>
      </c>
      <c r="G566" s="34">
        <v>98.8265</v>
      </c>
      <c r="H566" s="34">
        <v>24.2735</v>
      </c>
      <c r="I566" s="34"/>
      <c r="J566" s="34"/>
      <c r="K566" s="34"/>
      <c r="L566" s="34"/>
      <c r="M566" s="34"/>
      <c r="N566" s="34"/>
      <c r="O566" s="34">
        <v>0.29</v>
      </c>
      <c r="P566" s="34"/>
      <c r="Q566" s="34"/>
      <c r="R566" s="34">
        <v>0.11</v>
      </c>
      <c r="S566" s="34"/>
      <c r="T566" s="34"/>
    </row>
    <row r="567" spans="1:20">
      <c r="A567" s="30"/>
      <c r="B567" s="30"/>
      <c r="C567" s="30"/>
      <c r="D567" s="31" t="s">
        <v>3694</v>
      </c>
      <c r="E567" s="31" t="s">
        <v>3695</v>
      </c>
      <c r="F567" s="32">
        <v>175.097897</v>
      </c>
      <c r="G567" s="32">
        <v>133.141729</v>
      </c>
      <c r="H567" s="32">
        <v>41.766168</v>
      </c>
      <c r="I567" s="32"/>
      <c r="J567" s="32"/>
      <c r="K567" s="32"/>
      <c r="L567" s="32"/>
      <c r="M567" s="32"/>
      <c r="N567" s="32"/>
      <c r="O567" s="32">
        <v>0.19</v>
      </c>
      <c r="P567" s="32"/>
      <c r="Q567" s="32"/>
      <c r="R567" s="32"/>
      <c r="S567" s="32"/>
      <c r="T567" s="32"/>
    </row>
    <row r="568" spans="1:20">
      <c r="A568" s="35" t="s">
        <v>1800</v>
      </c>
      <c r="B568" s="30"/>
      <c r="C568" s="30"/>
      <c r="D568" s="33">
        <v>213</v>
      </c>
      <c r="E568" s="33" t="s">
        <v>1801</v>
      </c>
      <c r="F568" s="34">
        <v>175.097897</v>
      </c>
      <c r="G568" s="34">
        <v>133.141729</v>
      </c>
      <c r="H568" s="34">
        <v>41.766168</v>
      </c>
      <c r="I568" s="34"/>
      <c r="J568" s="34"/>
      <c r="K568" s="34"/>
      <c r="L568" s="34"/>
      <c r="M568" s="34"/>
      <c r="N568" s="34"/>
      <c r="O568" s="34">
        <v>0.19</v>
      </c>
      <c r="P568" s="32"/>
      <c r="Q568" s="32"/>
      <c r="R568" s="32"/>
      <c r="S568" s="32"/>
      <c r="T568" s="32"/>
    </row>
    <row r="569" spans="1:20">
      <c r="A569" s="35" t="s">
        <v>1800</v>
      </c>
      <c r="B569" s="35" t="s">
        <v>3342</v>
      </c>
      <c r="C569" s="30"/>
      <c r="D569" s="33">
        <v>21303</v>
      </c>
      <c r="E569" s="33" t="s">
        <v>1896</v>
      </c>
      <c r="F569" s="34">
        <v>161.497897</v>
      </c>
      <c r="G569" s="34">
        <v>133.141729</v>
      </c>
      <c r="H569" s="34">
        <v>28.166168</v>
      </c>
      <c r="I569" s="34"/>
      <c r="J569" s="34"/>
      <c r="K569" s="34"/>
      <c r="L569" s="34"/>
      <c r="M569" s="34"/>
      <c r="N569" s="34"/>
      <c r="O569" s="34">
        <v>0.19</v>
      </c>
      <c r="P569" s="32"/>
      <c r="Q569" s="32"/>
      <c r="R569" s="32"/>
      <c r="S569" s="32"/>
      <c r="T569" s="32"/>
    </row>
    <row r="570" spans="1:20">
      <c r="A570" s="35" t="s">
        <v>1800</v>
      </c>
      <c r="B570" s="35" t="s">
        <v>3342</v>
      </c>
      <c r="C570" s="35" t="s">
        <v>3696</v>
      </c>
      <c r="D570" s="33">
        <v>2130314</v>
      </c>
      <c r="E570" s="36" t="s">
        <v>1921</v>
      </c>
      <c r="F570" s="34">
        <v>161.497897</v>
      </c>
      <c r="G570" s="34">
        <v>133.141729</v>
      </c>
      <c r="H570" s="34">
        <v>28.166168</v>
      </c>
      <c r="I570" s="34"/>
      <c r="J570" s="34"/>
      <c r="K570" s="34"/>
      <c r="L570" s="34"/>
      <c r="M570" s="34"/>
      <c r="N570" s="34"/>
      <c r="O570" s="34">
        <v>0.19</v>
      </c>
      <c r="P570" s="34"/>
      <c r="Q570" s="34"/>
      <c r="R570" s="34"/>
      <c r="S570" s="34"/>
      <c r="T570" s="34"/>
    </row>
    <row r="571" spans="1:20">
      <c r="A571" s="35">
        <v>213</v>
      </c>
      <c r="B571" s="35">
        <v>99</v>
      </c>
      <c r="C571" s="35"/>
      <c r="D571" s="33">
        <v>21399</v>
      </c>
      <c r="E571" s="36" t="s">
        <v>3697</v>
      </c>
      <c r="F571" s="34">
        <v>13.6</v>
      </c>
      <c r="G571" s="34"/>
      <c r="H571" s="34">
        <v>13.6</v>
      </c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</row>
    <row r="572" spans="1:20">
      <c r="A572" s="35" t="s">
        <v>1800</v>
      </c>
      <c r="B572" s="35" t="s">
        <v>3544</v>
      </c>
      <c r="C572" s="35" t="s">
        <v>3544</v>
      </c>
      <c r="D572" s="33">
        <v>2139999</v>
      </c>
      <c r="E572" s="36" t="s">
        <v>2051</v>
      </c>
      <c r="F572" s="34">
        <v>13.6</v>
      </c>
      <c r="G572" s="34"/>
      <c r="H572" s="34">
        <v>13.6</v>
      </c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</row>
    <row r="573" ht="22.5" spans="1:20">
      <c r="A573" s="30"/>
      <c r="B573" s="30"/>
      <c r="C573" s="30"/>
      <c r="D573" s="31" t="s">
        <v>3698</v>
      </c>
      <c r="E573" s="31" t="s">
        <v>3699</v>
      </c>
      <c r="F573" s="32">
        <v>423.964202</v>
      </c>
      <c r="G573" s="32"/>
      <c r="H573" s="32"/>
      <c r="I573" s="32"/>
      <c r="J573" s="32"/>
      <c r="K573" s="32">
        <v>414.380978</v>
      </c>
      <c r="L573" s="32"/>
      <c r="M573" s="32"/>
      <c r="N573" s="32"/>
      <c r="O573" s="32">
        <v>0.1</v>
      </c>
      <c r="P573" s="32"/>
      <c r="Q573" s="32"/>
      <c r="R573" s="32"/>
      <c r="S573" s="32"/>
      <c r="T573" s="32">
        <v>9.483224</v>
      </c>
    </row>
    <row r="574" spans="1:20">
      <c r="A574" s="35" t="s">
        <v>1800</v>
      </c>
      <c r="B574" s="30"/>
      <c r="C574" s="30"/>
      <c r="D574" s="33">
        <v>213</v>
      </c>
      <c r="E574" s="33" t="s">
        <v>1801</v>
      </c>
      <c r="F574" s="34">
        <v>423.964202</v>
      </c>
      <c r="G574" s="34"/>
      <c r="H574" s="34"/>
      <c r="I574" s="34"/>
      <c r="J574" s="34"/>
      <c r="K574" s="34">
        <v>414.380978</v>
      </c>
      <c r="L574" s="34"/>
      <c r="M574" s="34"/>
      <c r="N574" s="34"/>
      <c r="O574" s="34">
        <v>0.1</v>
      </c>
      <c r="P574" s="32"/>
      <c r="Q574" s="32"/>
      <c r="R574" s="32"/>
      <c r="S574" s="32"/>
      <c r="T574" s="32"/>
    </row>
    <row r="575" spans="1:20">
      <c r="A575" s="35" t="s">
        <v>1800</v>
      </c>
      <c r="B575" s="35" t="s">
        <v>3342</v>
      </c>
      <c r="C575" s="30"/>
      <c r="D575" s="33">
        <v>21303</v>
      </c>
      <c r="E575" s="33" t="s">
        <v>1896</v>
      </c>
      <c r="F575" s="34">
        <v>423.964202</v>
      </c>
      <c r="G575" s="34"/>
      <c r="H575" s="34"/>
      <c r="I575" s="34"/>
      <c r="J575" s="34"/>
      <c r="K575" s="34">
        <v>414.380978</v>
      </c>
      <c r="L575" s="34"/>
      <c r="M575" s="34"/>
      <c r="N575" s="34"/>
      <c r="O575" s="34">
        <v>0.1</v>
      </c>
      <c r="P575" s="32"/>
      <c r="Q575" s="32"/>
      <c r="R575" s="32"/>
      <c r="S575" s="32"/>
      <c r="T575" s="32"/>
    </row>
    <row r="576" spans="1:20">
      <c r="A576" s="35" t="s">
        <v>1800</v>
      </c>
      <c r="B576" s="35" t="s">
        <v>3342</v>
      </c>
      <c r="C576" s="35" t="s">
        <v>3544</v>
      </c>
      <c r="D576" s="33">
        <v>2130399</v>
      </c>
      <c r="E576" s="36" t="s">
        <v>1943</v>
      </c>
      <c r="F576" s="34">
        <v>423.964202</v>
      </c>
      <c r="G576" s="34"/>
      <c r="H576" s="34"/>
      <c r="I576" s="34"/>
      <c r="J576" s="34"/>
      <c r="K576" s="34">
        <v>414.380978</v>
      </c>
      <c r="L576" s="34"/>
      <c r="M576" s="34"/>
      <c r="N576" s="34"/>
      <c r="O576" s="34">
        <v>0.1</v>
      </c>
      <c r="P576" s="34"/>
      <c r="Q576" s="34"/>
      <c r="R576" s="34"/>
      <c r="S576" s="34"/>
      <c r="T576" s="34">
        <v>9.483224</v>
      </c>
    </row>
    <row r="577" spans="1:20">
      <c r="A577" s="30"/>
      <c r="B577" s="30"/>
      <c r="C577" s="30"/>
      <c r="D577" s="31" t="s">
        <v>3700</v>
      </c>
      <c r="E577" s="31" t="s">
        <v>3701</v>
      </c>
      <c r="F577" s="32">
        <v>141.473</v>
      </c>
      <c r="G577" s="32"/>
      <c r="H577" s="32"/>
      <c r="I577" s="32"/>
      <c r="J577" s="32"/>
      <c r="K577" s="32">
        <v>140.553</v>
      </c>
      <c r="L577" s="32"/>
      <c r="M577" s="32"/>
      <c r="N577" s="32"/>
      <c r="O577" s="32">
        <v>0.39</v>
      </c>
      <c r="P577" s="32"/>
      <c r="Q577" s="32"/>
      <c r="R577" s="32"/>
      <c r="S577" s="32"/>
      <c r="T577" s="32">
        <v>0.53</v>
      </c>
    </row>
    <row r="578" spans="1:20">
      <c r="A578" s="35" t="s">
        <v>1800</v>
      </c>
      <c r="B578" s="30"/>
      <c r="C578" s="30"/>
      <c r="D578" s="33">
        <v>213</v>
      </c>
      <c r="E578" s="33" t="s">
        <v>1801</v>
      </c>
      <c r="F578" s="34">
        <v>141.473</v>
      </c>
      <c r="G578" s="34"/>
      <c r="H578" s="34"/>
      <c r="I578" s="34"/>
      <c r="J578" s="34"/>
      <c r="K578" s="34">
        <v>140.553</v>
      </c>
      <c r="L578" s="34"/>
      <c r="M578" s="34"/>
      <c r="N578" s="34"/>
      <c r="O578" s="34">
        <v>0.39</v>
      </c>
      <c r="P578" s="34"/>
      <c r="Q578" s="32"/>
      <c r="R578" s="32"/>
      <c r="S578" s="32"/>
      <c r="T578" s="32"/>
    </row>
    <row r="579" spans="1:20">
      <c r="A579" s="35" t="s">
        <v>1800</v>
      </c>
      <c r="B579" s="35" t="s">
        <v>3342</v>
      </c>
      <c r="C579" s="30"/>
      <c r="D579" s="33">
        <v>21303</v>
      </c>
      <c r="E579" s="33" t="s">
        <v>1896</v>
      </c>
      <c r="F579" s="34">
        <v>141.473</v>
      </c>
      <c r="G579" s="34"/>
      <c r="H579" s="34"/>
      <c r="I579" s="34"/>
      <c r="J579" s="34"/>
      <c r="K579" s="34">
        <v>140.553</v>
      </c>
      <c r="L579" s="34"/>
      <c r="M579" s="34"/>
      <c r="N579" s="34"/>
      <c r="O579" s="34">
        <v>0.39</v>
      </c>
      <c r="P579" s="34"/>
      <c r="Q579" s="32"/>
      <c r="R579" s="32"/>
      <c r="S579" s="32"/>
      <c r="T579" s="32"/>
    </row>
    <row r="580" spans="1:20">
      <c r="A580" s="35" t="s">
        <v>1800</v>
      </c>
      <c r="B580" s="35" t="s">
        <v>3342</v>
      </c>
      <c r="C580" s="35" t="s">
        <v>3544</v>
      </c>
      <c r="D580" s="33">
        <v>2130399</v>
      </c>
      <c r="E580" s="36" t="s">
        <v>1943</v>
      </c>
      <c r="F580" s="34">
        <v>141.473</v>
      </c>
      <c r="G580" s="34"/>
      <c r="H580" s="34"/>
      <c r="I580" s="34"/>
      <c r="J580" s="34"/>
      <c r="K580" s="34">
        <v>140.553</v>
      </c>
      <c r="L580" s="34"/>
      <c r="M580" s="34"/>
      <c r="N580" s="34"/>
      <c r="O580" s="34">
        <v>0.39</v>
      </c>
      <c r="P580" s="34"/>
      <c r="Q580" s="34"/>
      <c r="R580" s="34"/>
      <c r="S580" s="34"/>
      <c r="T580" s="34">
        <v>0.53</v>
      </c>
    </row>
    <row r="581" spans="1:20">
      <c r="A581" s="30"/>
      <c r="B581" s="30"/>
      <c r="C581" s="30"/>
      <c r="D581" s="31" t="s">
        <v>3702</v>
      </c>
      <c r="E581" s="31" t="s">
        <v>3703</v>
      </c>
      <c r="F581" s="32">
        <v>313.393008</v>
      </c>
      <c r="G581" s="32"/>
      <c r="H581" s="32"/>
      <c r="I581" s="32"/>
      <c r="J581" s="32"/>
      <c r="K581" s="32">
        <v>310.622016</v>
      </c>
      <c r="L581" s="32"/>
      <c r="M581" s="32"/>
      <c r="N581" s="32"/>
      <c r="O581" s="32">
        <v>2.336</v>
      </c>
      <c r="P581" s="32"/>
      <c r="Q581" s="32"/>
      <c r="R581" s="32">
        <v>0.434992</v>
      </c>
      <c r="S581" s="32"/>
      <c r="T581" s="32"/>
    </row>
    <row r="582" spans="1:20">
      <c r="A582" s="35" t="s">
        <v>1800</v>
      </c>
      <c r="B582" s="30"/>
      <c r="C582" s="30"/>
      <c r="D582" s="33">
        <v>213</v>
      </c>
      <c r="E582" s="33" t="s">
        <v>1801</v>
      </c>
      <c r="F582" s="34">
        <v>313.393008</v>
      </c>
      <c r="G582" s="34"/>
      <c r="H582" s="34"/>
      <c r="I582" s="34"/>
      <c r="J582" s="34"/>
      <c r="K582" s="34">
        <v>310.622016</v>
      </c>
      <c r="L582" s="34"/>
      <c r="M582" s="34"/>
      <c r="N582" s="34"/>
      <c r="O582" s="34">
        <v>2.336</v>
      </c>
      <c r="P582" s="32"/>
      <c r="Q582" s="32"/>
      <c r="R582" s="32"/>
      <c r="S582" s="32"/>
      <c r="T582" s="32"/>
    </row>
    <row r="583" spans="1:20">
      <c r="A583" s="35" t="s">
        <v>1800</v>
      </c>
      <c r="B583" s="35" t="s">
        <v>3342</v>
      </c>
      <c r="C583" s="30"/>
      <c r="D583" s="33">
        <v>21303</v>
      </c>
      <c r="E583" s="33" t="s">
        <v>1896</v>
      </c>
      <c r="F583" s="34">
        <v>313.393008</v>
      </c>
      <c r="G583" s="34"/>
      <c r="H583" s="34"/>
      <c r="I583" s="34"/>
      <c r="J583" s="34"/>
      <c r="K583" s="34">
        <v>310.622016</v>
      </c>
      <c r="L583" s="34"/>
      <c r="M583" s="34"/>
      <c r="N583" s="34"/>
      <c r="O583" s="34">
        <v>2.336</v>
      </c>
      <c r="P583" s="32"/>
      <c r="Q583" s="32"/>
      <c r="R583" s="32"/>
      <c r="S583" s="32"/>
      <c r="T583" s="32"/>
    </row>
    <row r="584" spans="1:20">
      <c r="A584" s="35" t="s">
        <v>1800</v>
      </c>
      <c r="B584" s="35" t="s">
        <v>3342</v>
      </c>
      <c r="C584" s="35" t="s">
        <v>3544</v>
      </c>
      <c r="D584" s="33">
        <v>2130399</v>
      </c>
      <c r="E584" s="36" t="s">
        <v>1943</v>
      </c>
      <c r="F584" s="34">
        <v>313.393008</v>
      </c>
      <c r="G584" s="34"/>
      <c r="H584" s="34"/>
      <c r="I584" s="34"/>
      <c r="J584" s="34"/>
      <c r="K584" s="34">
        <v>310.622016</v>
      </c>
      <c r="L584" s="34"/>
      <c r="M584" s="34"/>
      <c r="N584" s="34"/>
      <c r="O584" s="34">
        <v>2.336</v>
      </c>
      <c r="P584" s="34"/>
      <c r="Q584" s="34"/>
      <c r="R584" s="34">
        <v>0.434992</v>
      </c>
      <c r="S584" s="34"/>
      <c r="T584" s="34"/>
    </row>
    <row r="585" spans="1:20">
      <c r="A585" s="30"/>
      <c r="B585" s="30"/>
      <c r="C585" s="30"/>
      <c r="D585" s="31" t="s">
        <v>3704</v>
      </c>
      <c r="E585" s="31" t="s">
        <v>3705</v>
      </c>
      <c r="F585" s="32">
        <v>509.753056</v>
      </c>
      <c r="G585" s="32"/>
      <c r="H585" s="32"/>
      <c r="I585" s="32"/>
      <c r="J585" s="32"/>
      <c r="K585" s="32">
        <v>500.945056</v>
      </c>
      <c r="L585" s="32"/>
      <c r="M585" s="32"/>
      <c r="N585" s="32"/>
      <c r="O585" s="32">
        <v>8.808</v>
      </c>
      <c r="P585" s="32"/>
      <c r="Q585" s="32"/>
      <c r="R585" s="32"/>
      <c r="S585" s="32"/>
      <c r="T585" s="32"/>
    </row>
    <row r="586" spans="1:20">
      <c r="A586" s="35" t="s">
        <v>1800</v>
      </c>
      <c r="B586" s="30"/>
      <c r="C586" s="30"/>
      <c r="D586" s="33">
        <v>213</v>
      </c>
      <c r="E586" s="33" t="s">
        <v>1801</v>
      </c>
      <c r="F586" s="34">
        <v>509.753056</v>
      </c>
      <c r="G586" s="34"/>
      <c r="H586" s="34"/>
      <c r="I586" s="34"/>
      <c r="J586" s="34"/>
      <c r="K586" s="34">
        <v>500.945056</v>
      </c>
      <c r="L586" s="34"/>
      <c r="M586" s="34"/>
      <c r="N586" s="34"/>
      <c r="O586" s="34">
        <v>8.808</v>
      </c>
      <c r="P586" s="32"/>
      <c r="Q586" s="32"/>
      <c r="R586" s="32"/>
      <c r="S586" s="32"/>
      <c r="T586" s="32"/>
    </row>
    <row r="587" spans="1:20">
      <c r="A587" s="35" t="s">
        <v>1800</v>
      </c>
      <c r="B587" s="35" t="s">
        <v>3342</v>
      </c>
      <c r="C587" s="30"/>
      <c r="D587" s="33">
        <v>21303</v>
      </c>
      <c r="E587" s="33" t="s">
        <v>1896</v>
      </c>
      <c r="F587" s="34">
        <v>509.753056</v>
      </c>
      <c r="G587" s="34"/>
      <c r="H587" s="34"/>
      <c r="I587" s="34"/>
      <c r="J587" s="34"/>
      <c r="K587" s="34">
        <v>500.945056</v>
      </c>
      <c r="L587" s="34"/>
      <c r="M587" s="34"/>
      <c r="N587" s="34"/>
      <c r="O587" s="34">
        <v>8.808</v>
      </c>
      <c r="P587" s="32"/>
      <c r="Q587" s="32"/>
      <c r="R587" s="32"/>
      <c r="S587" s="32"/>
      <c r="T587" s="32"/>
    </row>
    <row r="588" spans="1:20">
      <c r="A588" s="35" t="s">
        <v>1800</v>
      </c>
      <c r="B588" s="35" t="s">
        <v>3342</v>
      </c>
      <c r="C588" s="35" t="s">
        <v>3544</v>
      </c>
      <c r="D588" s="33">
        <v>2130399</v>
      </c>
      <c r="E588" s="36" t="s">
        <v>1943</v>
      </c>
      <c r="F588" s="34">
        <v>509.753056</v>
      </c>
      <c r="G588" s="34"/>
      <c r="H588" s="34"/>
      <c r="I588" s="34"/>
      <c r="J588" s="34"/>
      <c r="K588" s="34">
        <v>500.945056</v>
      </c>
      <c r="L588" s="34"/>
      <c r="M588" s="34"/>
      <c r="N588" s="34"/>
      <c r="O588" s="34">
        <v>8.808</v>
      </c>
      <c r="P588" s="34"/>
      <c r="Q588" s="34"/>
      <c r="R588" s="34"/>
      <c r="S588" s="34"/>
      <c r="T588" s="34"/>
    </row>
    <row r="589" spans="1:20">
      <c r="A589" s="30"/>
      <c r="B589" s="30"/>
      <c r="C589" s="30"/>
      <c r="D589" s="31" t="s">
        <v>3706</v>
      </c>
      <c r="E589" s="31" t="s">
        <v>3707</v>
      </c>
      <c r="F589" s="32">
        <v>601.902784</v>
      </c>
      <c r="G589" s="32"/>
      <c r="H589" s="32"/>
      <c r="I589" s="32"/>
      <c r="J589" s="32"/>
      <c r="K589" s="32">
        <v>591.714784</v>
      </c>
      <c r="L589" s="32"/>
      <c r="M589" s="32"/>
      <c r="N589" s="32"/>
      <c r="O589" s="32">
        <v>9.518</v>
      </c>
      <c r="P589" s="32"/>
      <c r="Q589" s="32"/>
      <c r="R589" s="32">
        <v>0.67</v>
      </c>
      <c r="S589" s="32"/>
      <c r="T589" s="32"/>
    </row>
    <row r="590" spans="1:20">
      <c r="A590" s="35" t="s">
        <v>1800</v>
      </c>
      <c r="B590" s="30"/>
      <c r="C590" s="30"/>
      <c r="D590" s="33">
        <v>213</v>
      </c>
      <c r="E590" s="33" t="s">
        <v>1801</v>
      </c>
      <c r="F590" s="34">
        <v>601.902784</v>
      </c>
      <c r="G590" s="34"/>
      <c r="H590" s="34"/>
      <c r="I590" s="34"/>
      <c r="J590" s="34"/>
      <c r="K590" s="34">
        <v>591.714784</v>
      </c>
      <c r="L590" s="34"/>
      <c r="M590" s="34"/>
      <c r="N590" s="34"/>
      <c r="O590" s="34">
        <v>9.518</v>
      </c>
      <c r="P590" s="32"/>
      <c r="Q590" s="32"/>
      <c r="R590" s="32"/>
      <c r="S590" s="32"/>
      <c r="T590" s="32"/>
    </row>
    <row r="591" spans="1:20">
      <c r="A591" s="35" t="s">
        <v>1800</v>
      </c>
      <c r="B591" s="35" t="s">
        <v>3342</v>
      </c>
      <c r="C591" s="30"/>
      <c r="D591" s="33">
        <v>21303</v>
      </c>
      <c r="E591" s="33" t="s">
        <v>1896</v>
      </c>
      <c r="F591" s="34">
        <v>601.902784</v>
      </c>
      <c r="G591" s="34"/>
      <c r="H591" s="34"/>
      <c r="I591" s="34"/>
      <c r="J591" s="34"/>
      <c r="K591" s="34">
        <v>591.714784</v>
      </c>
      <c r="L591" s="34"/>
      <c r="M591" s="34"/>
      <c r="N591" s="34"/>
      <c r="O591" s="34">
        <v>9.518</v>
      </c>
      <c r="P591" s="32"/>
      <c r="Q591" s="32"/>
      <c r="R591" s="32"/>
      <c r="S591" s="32"/>
      <c r="T591" s="32"/>
    </row>
    <row r="592" spans="1:20">
      <c r="A592" s="35" t="s">
        <v>1800</v>
      </c>
      <c r="B592" s="35" t="s">
        <v>3342</v>
      </c>
      <c r="C592" s="35" t="s">
        <v>3544</v>
      </c>
      <c r="D592" s="33">
        <v>2130399</v>
      </c>
      <c r="E592" s="36" t="s">
        <v>1943</v>
      </c>
      <c r="F592" s="34">
        <v>601.902784</v>
      </c>
      <c r="G592" s="34"/>
      <c r="H592" s="34"/>
      <c r="I592" s="34"/>
      <c r="J592" s="34"/>
      <c r="K592" s="34">
        <v>591.714784</v>
      </c>
      <c r="L592" s="34"/>
      <c r="M592" s="34"/>
      <c r="N592" s="34"/>
      <c r="O592" s="34">
        <v>9.518</v>
      </c>
      <c r="P592" s="34"/>
      <c r="Q592" s="34"/>
      <c r="R592" s="34">
        <v>0.67</v>
      </c>
      <c r="S592" s="34"/>
      <c r="T592" s="34"/>
    </row>
    <row r="593" spans="1:20">
      <c r="A593" s="30"/>
      <c r="B593" s="30"/>
      <c r="C593" s="30"/>
      <c r="D593" s="31" t="s">
        <v>3708</v>
      </c>
      <c r="E593" s="31" t="s">
        <v>3709</v>
      </c>
      <c r="F593" s="32">
        <v>96.466394</v>
      </c>
      <c r="G593" s="32"/>
      <c r="H593" s="32"/>
      <c r="I593" s="32"/>
      <c r="J593" s="32"/>
      <c r="K593" s="32">
        <v>96.307227</v>
      </c>
      <c r="L593" s="32"/>
      <c r="M593" s="32"/>
      <c r="N593" s="32"/>
      <c r="O593" s="32"/>
      <c r="P593" s="32"/>
      <c r="Q593" s="32"/>
      <c r="R593" s="32"/>
      <c r="S593" s="32"/>
      <c r="T593" s="32">
        <v>0.159167</v>
      </c>
    </row>
    <row r="594" spans="1:20">
      <c r="A594" s="35" t="s">
        <v>1800</v>
      </c>
      <c r="B594" s="30"/>
      <c r="C594" s="30"/>
      <c r="D594" s="33">
        <v>213</v>
      </c>
      <c r="E594" s="33" t="s">
        <v>1801</v>
      </c>
      <c r="F594" s="34">
        <v>96.466394</v>
      </c>
      <c r="G594" s="34"/>
      <c r="H594" s="34"/>
      <c r="I594" s="34"/>
      <c r="J594" s="34"/>
      <c r="K594" s="34">
        <v>96.307227</v>
      </c>
      <c r="L594" s="34"/>
      <c r="M594" s="34"/>
      <c r="N594" s="32"/>
      <c r="O594" s="32"/>
      <c r="P594" s="32"/>
      <c r="Q594" s="32"/>
      <c r="R594" s="32"/>
      <c r="S594" s="32"/>
      <c r="T594" s="32"/>
    </row>
    <row r="595" spans="1:20">
      <c r="A595" s="35" t="s">
        <v>1800</v>
      </c>
      <c r="B595" s="35" t="s">
        <v>3342</v>
      </c>
      <c r="C595" s="30"/>
      <c r="D595" s="33">
        <v>21303</v>
      </c>
      <c r="E595" s="33" t="s">
        <v>1896</v>
      </c>
      <c r="F595" s="34">
        <v>96.466394</v>
      </c>
      <c r="G595" s="34"/>
      <c r="H595" s="34"/>
      <c r="I595" s="34"/>
      <c r="J595" s="34"/>
      <c r="K595" s="34">
        <v>96.307227</v>
      </c>
      <c r="L595" s="34"/>
      <c r="M595" s="34"/>
      <c r="N595" s="32"/>
      <c r="O595" s="32"/>
      <c r="P595" s="32"/>
      <c r="Q595" s="32"/>
      <c r="R595" s="32"/>
      <c r="S595" s="32"/>
      <c r="T595" s="32"/>
    </row>
    <row r="596" spans="1:20">
      <c r="A596" s="35" t="s">
        <v>1800</v>
      </c>
      <c r="B596" s="35" t="s">
        <v>3342</v>
      </c>
      <c r="C596" s="35" t="s">
        <v>3544</v>
      </c>
      <c r="D596" s="33">
        <v>2130399</v>
      </c>
      <c r="E596" s="36" t="s">
        <v>1943</v>
      </c>
      <c r="F596" s="34">
        <v>96.466394</v>
      </c>
      <c r="G596" s="34"/>
      <c r="H596" s="34"/>
      <c r="I596" s="34"/>
      <c r="J596" s="34"/>
      <c r="K596" s="34">
        <v>96.307227</v>
      </c>
      <c r="L596" s="34"/>
      <c r="M596" s="34"/>
      <c r="N596" s="34"/>
      <c r="O596" s="34"/>
      <c r="P596" s="34"/>
      <c r="Q596" s="34"/>
      <c r="R596" s="34"/>
      <c r="S596" s="34"/>
      <c r="T596" s="34">
        <v>0.159167</v>
      </c>
    </row>
    <row r="597" spans="1:20">
      <c r="A597" s="30"/>
      <c r="B597" s="30"/>
      <c r="C597" s="30"/>
      <c r="D597" s="31" t="s">
        <v>3710</v>
      </c>
      <c r="E597" s="31" t="s">
        <v>3711</v>
      </c>
      <c r="F597" s="32">
        <v>195.996224</v>
      </c>
      <c r="G597" s="32"/>
      <c r="H597" s="32"/>
      <c r="I597" s="32"/>
      <c r="J597" s="32"/>
      <c r="K597" s="32">
        <v>195.068224</v>
      </c>
      <c r="L597" s="32"/>
      <c r="M597" s="32"/>
      <c r="N597" s="32"/>
      <c r="O597" s="32">
        <v>0.928</v>
      </c>
      <c r="P597" s="32"/>
      <c r="Q597" s="32"/>
      <c r="R597" s="32"/>
      <c r="S597" s="32"/>
      <c r="T597" s="32"/>
    </row>
    <row r="598" spans="1:20">
      <c r="A598" s="35" t="s">
        <v>1800</v>
      </c>
      <c r="B598" s="30"/>
      <c r="C598" s="30"/>
      <c r="D598" s="33">
        <v>213</v>
      </c>
      <c r="E598" s="33" t="s">
        <v>1801</v>
      </c>
      <c r="F598" s="34">
        <v>195.996224</v>
      </c>
      <c r="G598" s="34"/>
      <c r="H598" s="34"/>
      <c r="I598" s="34"/>
      <c r="J598" s="34"/>
      <c r="K598" s="34">
        <v>195.068224</v>
      </c>
      <c r="L598" s="34"/>
      <c r="M598" s="34"/>
      <c r="N598" s="34"/>
      <c r="O598" s="34">
        <v>0.928</v>
      </c>
      <c r="P598" s="32"/>
      <c r="Q598" s="32"/>
      <c r="R598" s="32"/>
      <c r="S598" s="32"/>
      <c r="T598" s="32"/>
    </row>
    <row r="599" spans="1:20">
      <c r="A599" s="35" t="s">
        <v>1800</v>
      </c>
      <c r="B599" s="35" t="s">
        <v>3342</v>
      </c>
      <c r="C599" s="30"/>
      <c r="D599" s="33">
        <v>21303</v>
      </c>
      <c r="E599" s="33" t="s">
        <v>1896</v>
      </c>
      <c r="F599" s="34">
        <v>195.996224</v>
      </c>
      <c r="G599" s="34"/>
      <c r="H599" s="34"/>
      <c r="I599" s="34"/>
      <c r="J599" s="34"/>
      <c r="K599" s="34">
        <v>195.068224</v>
      </c>
      <c r="L599" s="34"/>
      <c r="M599" s="34"/>
      <c r="N599" s="34"/>
      <c r="O599" s="34">
        <v>0.928</v>
      </c>
      <c r="P599" s="32"/>
      <c r="Q599" s="32"/>
      <c r="R599" s="32"/>
      <c r="S599" s="32"/>
      <c r="T599" s="32"/>
    </row>
    <row r="600" spans="1:20">
      <c r="A600" s="35" t="s">
        <v>1800</v>
      </c>
      <c r="B600" s="35" t="s">
        <v>3342</v>
      </c>
      <c r="C600" s="35" t="s">
        <v>3544</v>
      </c>
      <c r="D600" s="33">
        <v>2130399</v>
      </c>
      <c r="E600" s="36" t="s">
        <v>1943</v>
      </c>
      <c r="F600" s="34">
        <v>195.996224</v>
      </c>
      <c r="G600" s="34"/>
      <c r="H600" s="34"/>
      <c r="I600" s="34"/>
      <c r="J600" s="34"/>
      <c r="K600" s="34">
        <v>195.068224</v>
      </c>
      <c r="L600" s="34"/>
      <c r="M600" s="34"/>
      <c r="N600" s="34"/>
      <c r="O600" s="34">
        <v>0.928</v>
      </c>
      <c r="P600" s="34"/>
      <c r="Q600" s="34"/>
      <c r="R600" s="34"/>
      <c r="S600" s="34"/>
      <c r="T600" s="34"/>
    </row>
    <row r="601" spans="1:20">
      <c r="A601" s="30"/>
      <c r="B601" s="30"/>
      <c r="C601" s="30"/>
      <c r="D601" s="31" t="s">
        <v>3712</v>
      </c>
      <c r="E601" s="31" t="s">
        <v>3713</v>
      </c>
      <c r="F601" s="32">
        <v>310</v>
      </c>
      <c r="G601" s="32"/>
      <c r="H601" s="32"/>
      <c r="I601" s="32"/>
      <c r="J601" s="32"/>
      <c r="K601" s="32">
        <v>309.10416</v>
      </c>
      <c r="L601" s="32"/>
      <c r="M601" s="32"/>
      <c r="N601" s="32"/>
      <c r="O601" s="32">
        <v>0.58</v>
      </c>
      <c r="P601" s="32"/>
      <c r="Q601" s="32"/>
      <c r="R601" s="32"/>
      <c r="S601" s="32"/>
      <c r="T601" s="32">
        <v>0.31584</v>
      </c>
    </row>
    <row r="602" spans="1:20">
      <c r="A602" s="35" t="s">
        <v>1800</v>
      </c>
      <c r="B602" s="30"/>
      <c r="C602" s="30"/>
      <c r="D602" s="33">
        <v>213</v>
      </c>
      <c r="E602" s="33" t="s">
        <v>1801</v>
      </c>
      <c r="F602" s="34">
        <v>310</v>
      </c>
      <c r="G602" s="34"/>
      <c r="H602" s="34"/>
      <c r="I602" s="34"/>
      <c r="J602" s="34"/>
      <c r="K602" s="34">
        <v>309.10416</v>
      </c>
      <c r="L602" s="34"/>
      <c r="M602" s="34"/>
      <c r="N602" s="34"/>
      <c r="O602" s="34">
        <v>0.58</v>
      </c>
      <c r="P602" s="32"/>
      <c r="Q602" s="32"/>
      <c r="R602" s="32"/>
      <c r="S602" s="32"/>
      <c r="T602" s="32"/>
    </row>
    <row r="603" spans="1:20">
      <c r="A603" s="35" t="s">
        <v>1800</v>
      </c>
      <c r="B603" s="35" t="s">
        <v>3342</v>
      </c>
      <c r="C603" s="30"/>
      <c r="D603" s="33">
        <v>21303</v>
      </c>
      <c r="E603" s="33" t="s">
        <v>1896</v>
      </c>
      <c r="F603" s="34">
        <v>310</v>
      </c>
      <c r="G603" s="34"/>
      <c r="H603" s="34"/>
      <c r="I603" s="34"/>
      <c r="J603" s="34"/>
      <c r="K603" s="34">
        <v>309.10416</v>
      </c>
      <c r="L603" s="34"/>
      <c r="M603" s="34"/>
      <c r="N603" s="34"/>
      <c r="O603" s="34">
        <v>0.58</v>
      </c>
      <c r="P603" s="32"/>
      <c r="Q603" s="32"/>
      <c r="R603" s="32"/>
      <c r="S603" s="32"/>
      <c r="T603" s="32"/>
    </row>
    <row r="604" spans="1:20">
      <c r="A604" s="35" t="s">
        <v>1800</v>
      </c>
      <c r="B604" s="35" t="s">
        <v>3342</v>
      </c>
      <c r="C604" s="35" t="s">
        <v>3544</v>
      </c>
      <c r="D604" s="33">
        <v>2130399</v>
      </c>
      <c r="E604" s="36" t="s">
        <v>1943</v>
      </c>
      <c r="F604" s="34">
        <v>310</v>
      </c>
      <c r="G604" s="34"/>
      <c r="H604" s="34"/>
      <c r="I604" s="34"/>
      <c r="J604" s="34"/>
      <c r="K604" s="34">
        <v>309.10416</v>
      </c>
      <c r="L604" s="34"/>
      <c r="M604" s="34"/>
      <c r="N604" s="34"/>
      <c r="O604" s="34">
        <v>0.58</v>
      </c>
      <c r="P604" s="34"/>
      <c r="Q604" s="34"/>
      <c r="R604" s="34"/>
      <c r="S604" s="34"/>
      <c r="T604" s="34">
        <v>0.31584</v>
      </c>
    </row>
    <row r="605" ht="13.5" spans="1:20">
      <c r="A605" s="37"/>
      <c r="B605" s="37"/>
      <c r="C605" s="37"/>
      <c r="D605" s="29" t="s">
        <v>3714</v>
      </c>
      <c r="E605" s="29" t="s">
        <v>3715</v>
      </c>
      <c r="F605" s="28">
        <v>3262.440541</v>
      </c>
      <c r="G605" s="28">
        <v>1327.579431</v>
      </c>
      <c r="H605" s="28">
        <v>418.160768</v>
      </c>
      <c r="I605" s="28"/>
      <c r="J605" s="28"/>
      <c r="K605" s="28">
        <v>1493.191598</v>
      </c>
      <c r="L605" s="28"/>
      <c r="M605" s="28"/>
      <c r="N605" s="28"/>
      <c r="O605" s="28">
        <v>17.13</v>
      </c>
      <c r="P605" s="28"/>
      <c r="Q605" s="28"/>
      <c r="R605" s="28"/>
      <c r="S605" s="28"/>
      <c r="T605" s="28">
        <v>6.378744</v>
      </c>
    </row>
    <row r="606" spans="1:20">
      <c r="A606" s="30"/>
      <c r="B606" s="30"/>
      <c r="C606" s="30"/>
      <c r="D606" s="31" t="s">
        <v>3716</v>
      </c>
      <c r="E606" s="31" t="s">
        <v>3717</v>
      </c>
      <c r="F606" s="32">
        <v>1263.026135</v>
      </c>
      <c r="G606" s="32">
        <v>933.729179</v>
      </c>
      <c r="H606" s="32">
        <v>317.294956</v>
      </c>
      <c r="I606" s="32"/>
      <c r="J606" s="32"/>
      <c r="K606" s="32"/>
      <c r="L606" s="32"/>
      <c r="M606" s="32"/>
      <c r="N606" s="32"/>
      <c r="O606" s="32">
        <v>11.952</v>
      </c>
      <c r="P606" s="32"/>
      <c r="Q606" s="32"/>
      <c r="R606" s="32"/>
      <c r="S606" s="32"/>
      <c r="T606" s="32">
        <v>0.05</v>
      </c>
    </row>
    <row r="607" spans="1:20">
      <c r="A607" s="35" t="s">
        <v>1800</v>
      </c>
      <c r="B607" s="30"/>
      <c r="C607" s="30"/>
      <c r="D607" s="31"/>
      <c r="E607" s="33" t="s">
        <v>1801</v>
      </c>
      <c r="F607" s="34">
        <v>1263.026135</v>
      </c>
      <c r="G607" s="34">
        <v>933.729179</v>
      </c>
      <c r="H607" s="34">
        <v>317.294956</v>
      </c>
      <c r="I607" s="34"/>
      <c r="J607" s="34"/>
      <c r="K607" s="34"/>
      <c r="L607" s="34"/>
      <c r="M607" s="34"/>
      <c r="N607" s="34"/>
      <c r="O607" s="34">
        <v>11.952</v>
      </c>
      <c r="P607" s="32"/>
      <c r="Q607" s="32"/>
      <c r="R607" s="32"/>
      <c r="S607" s="32"/>
      <c r="T607" s="32"/>
    </row>
    <row r="608" spans="1:20">
      <c r="A608" s="35" t="s">
        <v>1800</v>
      </c>
      <c r="B608" s="35" t="s">
        <v>3343</v>
      </c>
      <c r="C608" s="30"/>
      <c r="D608" s="31"/>
      <c r="E608" s="33" t="s">
        <v>1803</v>
      </c>
      <c r="F608" s="34">
        <v>1224.03</v>
      </c>
      <c r="G608" s="34">
        <v>933.729179</v>
      </c>
      <c r="H608" s="34">
        <v>278.29</v>
      </c>
      <c r="I608" s="32"/>
      <c r="J608" s="32"/>
      <c r="K608" s="32"/>
      <c r="L608" s="32"/>
      <c r="M608" s="32"/>
      <c r="N608" s="32"/>
      <c r="O608" s="34">
        <v>11.95</v>
      </c>
      <c r="P608" s="32"/>
      <c r="Q608" s="32"/>
      <c r="R608" s="32"/>
      <c r="S608" s="32"/>
      <c r="T608" s="32"/>
    </row>
    <row r="609" spans="1:20">
      <c r="A609" s="35" t="s">
        <v>1800</v>
      </c>
      <c r="B609" s="35" t="s">
        <v>3343</v>
      </c>
      <c r="C609" s="35" t="s">
        <v>3343</v>
      </c>
      <c r="D609" s="33">
        <v>2130101</v>
      </c>
      <c r="E609" s="36" t="s">
        <v>74</v>
      </c>
      <c r="F609" s="34">
        <v>1124.026135</v>
      </c>
      <c r="G609" s="34">
        <v>933.729179</v>
      </c>
      <c r="H609" s="34">
        <v>178.294956</v>
      </c>
      <c r="I609" s="34"/>
      <c r="J609" s="34"/>
      <c r="K609" s="34"/>
      <c r="L609" s="34"/>
      <c r="M609" s="34"/>
      <c r="N609" s="34"/>
      <c r="O609" s="34">
        <v>11.952</v>
      </c>
      <c r="P609" s="34"/>
      <c r="Q609" s="34"/>
      <c r="R609" s="34"/>
      <c r="S609" s="34"/>
      <c r="T609" s="34">
        <v>0.05</v>
      </c>
    </row>
    <row r="610" spans="1:20">
      <c r="A610" s="35" t="s">
        <v>1800</v>
      </c>
      <c r="B610" s="35" t="s">
        <v>3343</v>
      </c>
      <c r="C610" s="35" t="s">
        <v>3544</v>
      </c>
      <c r="D610" s="33">
        <v>2130199</v>
      </c>
      <c r="E610" s="36" t="s">
        <v>3718</v>
      </c>
      <c r="F610" s="34">
        <v>100</v>
      </c>
      <c r="G610" s="34"/>
      <c r="H610" s="34">
        <v>100</v>
      </c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</row>
    <row r="611" spans="1:20">
      <c r="A611" s="35" t="s">
        <v>1800</v>
      </c>
      <c r="B611" s="35" t="s">
        <v>3544</v>
      </c>
      <c r="C611" s="35"/>
      <c r="D611" s="33"/>
      <c r="E611" s="36" t="s">
        <v>3719</v>
      </c>
      <c r="F611" s="34">
        <v>39</v>
      </c>
      <c r="G611" s="34"/>
      <c r="H611" s="34">
        <v>39</v>
      </c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</row>
    <row r="612" spans="1:20">
      <c r="A612" s="35" t="s">
        <v>1800</v>
      </c>
      <c r="B612" s="35" t="s">
        <v>3544</v>
      </c>
      <c r="C612" s="35" t="s">
        <v>3544</v>
      </c>
      <c r="D612" s="33">
        <v>2139999</v>
      </c>
      <c r="E612" s="36" t="s">
        <v>2051</v>
      </c>
      <c r="F612" s="34">
        <v>39</v>
      </c>
      <c r="G612" s="34"/>
      <c r="H612" s="34">
        <v>39</v>
      </c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</row>
    <row r="613" ht="22.5" spans="1:20">
      <c r="A613" s="30"/>
      <c r="B613" s="30"/>
      <c r="C613" s="30"/>
      <c r="D613" s="31" t="s">
        <v>3720</v>
      </c>
      <c r="E613" s="31" t="s">
        <v>3721</v>
      </c>
      <c r="F613" s="32">
        <v>83.0404</v>
      </c>
      <c r="G613" s="32"/>
      <c r="H613" s="32"/>
      <c r="I613" s="32"/>
      <c r="J613" s="32"/>
      <c r="K613" s="32">
        <v>82.0904</v>
      </c>
      <c r="L613" s="32"/>
      <c r="M613" s="32"/>
      <c r="N613" s="32"/>
      <c r="O613" s="32"/>
      <c r="P613" s="32"/>
      <c r="Q613" s="32"/>
      <c r="R613" s="32"/>
      <c r="S613" s="32"/>
      <c r="T613" s="32">
        <v>0.95</v>
      </c>
    </row>
    <row r="614" spans="1:20">
      <c r="A614" s="35" t="s">
        <v>1800</v>
      </c>
      <c r="B614" s="30"/>
      <c r="C614" s="30"/>
      <c r="D614" s="33">
        <v>213</v>
      </c>
      <c r="E614" s="33" t="s">
        <v>1801</v>
      </c>
      <c r="F614" s="34">
        <v>83.0404</v>
      </c>
      <c r="G614" s="34"/>
      <c r="H614" s="34"/>
      <c r="I614" s="34"/>
      <c r="J614" s="34"/>
      <c r="K614" s="34">
        <v>82.0904</v>
      </c>
      <c r="L614" s="34"/>
      <c r="M614" s="34"/>
      <c r="N614" s="34"/>
      <c r="O614" s="34"/>
      <c r="P614" s="32"/>
      <c r="Q614" s="32"/>
      <c r="R614" s="32"/>
      <c r="S614" s="32"/>
      <c r="T614" s="32"/>
    </row>
    <row r="615" spans="1:20">
      <c r="A615" s="35" t="s">
        <v>1800</v>
      </c>
      <c r="B615" s="35" t="s">
        <v>3343</v>
      </c>
      <c r="C615" s="30"/>
      <c r="D615" s="33">
        <v>21301</v>
      </c>
      <c r="E615" s="33" t="s">
        <v>1803</v>
      </c>
      <c r="F615" s="34">
        <v>83.0404</v>
      </c>
      <c r="G615" s="34"/>
      <c r="H615" s="34"/>
      <c r="I615" s="34"/>
      <c r="J615" s="34"/>
      <c r="K615" s="34">
        <v>82.0904</v>
      </c>
      <c r="L615" s="34"/>
      <c r="M615" s="34"/>
      <c r="N615" s="34"/>
      <c r="O615" s="34"/>
      <c r="P615" s="32"/>
      <c r="Q615" s="32"/>
      <c r="R615" s="32"/>
      <c r="S615" s="32"/>
      <c r="T615" s="32"/>
    </row>
    <row r="616" spans="1:20">
      <c r="A616" s="35" t="s">
        <v>1800</v>
      </c>
      <c r="B616" s="35" t="s">
        <v>3343</v>
      </c>
      <c r="C616" s="35" t="s">
        <v>3343</v>
      </c>
      <c r="D616" s="33">
        <v>2130101</v>
      </c>
      <c r="E616" s="36" t="s">
        <v>74</v>
      </c>
      <c r="F616" s="34">
        <v>83.0404</v>
      </c>
      <c r="G616" s="34"/>
      <c r="H616" s="34"/>
      <c r="I616" s="34"/>
      <c r="J616" s="34"/>
      <c r="K616" s="34">
        <v>82.0904</v>
      </c>
      <c r="L616" s="34"/>
      <c r="M616" s="34"/>
      <c r="N616" s="34"/>
      <c r="O616" s="34"/>
      <c r="P616" s="34"/>
      <c r="Q616" s="34"/>
      <c r="R616" s="34"/>
      <c r="S616" s="34"/>
      <c r="T616" s="34">
        <v>0.95</v>
      </c>
    </row>
    <row r="617" spans="1:20">
      <c r="A617" s="30"/>
      <c r="B617" s="30"/>
      <c r="C617" s="30"/>
      <c r="D617" s="31" t="s">
        <v>3722</v>
      </c>
      <c r="E617" s="31" t="s">
        <v>3723</v>
      </c>
      <c r="F617" s="32">
        <v>478.916743</v>
      </c>
      <c r="G617" s="32">
        <v>393.850252</v>
      </c>
      <c r="H617" s="32">
        <v>63.286491</v>
      </c>
      <c r="I617" s="32"/>
      <c r="J617" s="32"/>
      <c r="K617" s="32">
        <v>19</v>
      </c>
      <c r="L617" s="32"/>
      <c r="M617" s="32"/>
      <c r="N617" s="32"/>
      <c r="O617" s="32">
        <v>2.04</v>
      </c>
      <c r="P617" s="32"/>
      <c r="Q617" s="32"/>
      <c r="R617" s="32"/>
      <c r="S617" s="32"/>
      <c r="T617" s="32">
        <v>0.74</v>
      </c>
    </row>
    <row r="618" spans="1:20">
      <c r="A618" s="35" t="s">
        <v>1800</v>
      </c>
      <c r="B618" s="30"/>
      <c r="C618" s="30"/>
      <c r="D618" s="33">
        <v>213</v>
      </c>
      <c r="E618" s="33" t="s">
        <v>1801</v>
      </c>
      <c r="F618" s="34">
        <v>478.916743</v>
      </c>
      <c r="G618" s="34">
        <v>393.850252</v>
      </c>
      <c r="H618" s="34">
        <v>63.286491</v>
      </c>
      <c r="I618" s="34"/>
      <c r="J618" s="34"/>
      <c r="K618" s="34">
        <v>19</v>
      </c>
      <c r="L618" s="34"/>
      <c r="M618" s="34"/>
      <c r="N618" s="34"/>
      <c r="O618" s="34">
        <v>2.04</v>
      </c>
      <c r="P618" s="32"/>
      <c r="Q618" s="32"/>
      <c r="R618" s="32"/>
      <c r="S618" s="32"/>
      <c r="T618" s="32"/>
    </row>
    <row r="619" spans="1:20">
      <c r="A619" s="35" t="s">
        <v>1800</v>
      </c>
      <c r="B619" s="35" t="s">
        <v>3343</v>
      </c>
      <c r="C619" s="30"/>
      <c r="D619" s="33">
        <v>21301</v>
      </c>
      <c r="E619" s="33" t="s">
        <v>1803</v>
      </c>
      <c r="F619" s="34">
        <v>478.916743</v>
      </c>
      <c r="G619" s="34">
        <v>393.850252</v>
      </c>
      <c r="H619" s="34">
        <v>63.286491</v>
      </c>
      <c r="I619" s="34"/>
      <c r="J619" s="34"/>
      <c r="K619" s="34">
        <v>19</v>
      </c>
      <c r="L619" s="34"/>
      <c r="M619" s="34"/>
      <c r="N619" s="34"/>
      <c r="O619" s="34">
        <v>2.04</v>
      </c>
      <c r="P619" s="32"/>
      <c r="Q619" s="32"/>
      <c r="R619" s="32"/>
      <c r="S619" s="32"/>
      <c r="T619" s="32"/>
    </row>
    <row r="620" spans="1:20">
      <c r="A620" s="35" t="s">
        <v>1800</v>
      </c>
      <c r="B620" s="35" t="s">
        <v>3343</v>
      </c>
      <c r="C620" s="35" t="s">
        <v>3724</v>
      </c>
      <c r="D620" s="33">
        <v>2130110</v>
      </c>
      <c r="E620" s="36" t="s">
        <v>1817</v>
      </c>
      <c r="F620" s="34">
        <v>459.916743</v>
      </c>
      <c r="G620" s="34">
        <v>393.850252</v>
      </c>
      <c r="H620" s="34">
        <v>63.286491</v>
      </c>
      <c r="I620" s="34"/>
      <c r="J620" s="34"/>
      <c r="K620" s="34"/>
      <c r="L620" s="34"/>
      <c r="M620" s="34"/>
      <c r="N620" s="34"/>
      <c r="O620" s="34">
        <v>2.04</v>
      </c>
      <c r="P620" s="34"/>
      <c r="Q620" s="34"/>
      <c r="R620" s="34"/>
      <c r="S620" s="34"/>
      <c r="T620" s="34">
        <v>0.74</v>
      </c>
    </row>
    <row r="621" spans="1:20">
      <c r="A621" s="35" t="s">
        <v>1800</v>
      </c>
      <c r="B621" s="35" t="s">
        <v>3343</v>
      </c>
      <c r="C621" s="35" t="s">
        <v>3343</v>
      </c>
      <c r="D621" s="33" t="s">
        <v>3725</v>
      </c>
      <c r="E621" s="36" t="s">
        <v>74</v>
      </c>
      <c r="F621" s="34">
        <v>19</v>
      </c>
      <c r="G621" s="34"/>
      <c r="H621" s="34"/>
      <c r="I621" s="34"/>
      <c r="J621" s="34"/>
      <c r="K621" s="34">
        <v>19</v>
      </c>
      <c r="L621" s="34"/>
      <c r="M621" s="34"/>
      <c r="N621" s="34"/>
      <c r="O621" s="34"/>
      <c r="P621" s="34"/>
      <c r="Q621" s="34"/>
      <c r="R621" s="34"/>
      <c r="S621" s="34"/>
      <c r="T621" s="34"/>
    </row>
    <row r="622" spans="1:20">
      <c r="A622" s="30"/>
      <c r="B622" s="30"/>
      <c r="C622" s="30"/>
      <c r="D622" s="31" t="s">
        <v>3726</v>
      </c>
      <c r="E622" s="31" t="s">
        <v>3727</v>
      </c>
      <c r="F622" s="32">
        <v>705.467456</v>
      </c>
      <c r="G622" s="32"/>
      <c r="H622" s="32"/>
      <c r="I622" s="32"/>
      <c r="J622" s="32"/>
      <c r="K622" s="32">
        <v>702.768712</v>
      </c>
      <c r="L622" s="32"/>
      <c r="M622" s="32"/>
      <c r="N622" s="32"/>
      <c r="O622" s="32">
        <v>1.06</v>
      </c>
      <c r="P622" s="32"/>
      <c r="Q622" s="32"/>
      <c r="R622" s="32"/>
      <c r="S622" s="32"/>
      <c r="T622" s="32">
        <v>1.638744</v>
      </c>
    </row>
    <row r="623" spans="1:20">
      <c r="A623" s="35" t="s">
        <v>69</v>
      </c>
      <c r="B623" s="30"/>
      <c r="C623" s="30"/>
      <c r="D623" s="33">
        <v>201</v>
      </c>
      <c r="E623" s="33" t="s">
        <v>70</v>
      </c>
      <c r="F623" s="34">
        <v>360.967456</v>
      </c>
      <c r="G623" s="34"/>
      <c r="H623" s="34"/>
      <c r="I623" s="34"/>
      <c r="J623" s="34"/>
      <c r="K623" s="34">
        <v>358.268712</v>
      </c>
      <c r="L623" s="34"/>
      <c r="M623" s="34"/>
      <c r="N623" s="34"/>
      <c r="O623" s="34">
        <v>1.06</v>
      </c>
      <c r="P623" s="32"/>
      <c r="Q623" s="32"/>
      <c r="R623" s="32"/>
      <c r="S623" s="32"/>
      <c r="T623" s="32"/>
    </row>
    <row r="624" spans="1:20">
      <c r="A624" s="35" t="s">
        <v>69</v>
      </c>
      <c r="B624" s="35" t="s">
        <v>3342</v>
      </c>
      <c r="C624" s="30"/>
      <c r="D624" s="33">
        <v>20103</v>
      </c>
      <c r="E624" s="33" t="s">
        <v>3728</v>
      </c>
      <c r="F624" s="34">
        <v>360.967456</v>
      </c>
      <c r="G624" s="34"/>
      <c r="H624" s="34"/>
      <c r="I624" s="34"/>
      <c r="J624" s="34"/>
      <c r="K624" s="34">
        <v>358.268712</v>
      </c>
      <c r="L624" s="34"/>
      <c r="M624" s="34"/>
      <c r="N624" s="34"/>
      <c r="O624" s="34">
        <v>1.06</v>
      </c>
      <c r="P624" s="32"/>
      <c r="Q624" s="32"/>
      <c r="R624" s="32"/>
      <c r="S624" s="32"/>
      <c r="T624" s="32"/>
    </row>
    <row r="625" spans="1:20">
      <c r="A625" s="35" t="s">
        <v>69</v>
      </c>
      <c r="B625" s="35" t="s">
        <v>3342</v>
      </c>
      <c r="C625" s="35" t="s">
        <v>3412</v>
      </c>
      <c r="D625" s="33">
        <v>2010302</v>
      </c>
      <c r="E625" s="36" t="s">
        <v>185</v>
      </c>
      <c r="F625" s="34">
        <v>360.967456</v>
      </c>
      <c r="G625" s="34"/>
      <c r="H625" s="34"/>
      <c r="I625" s="34"/>
      <c r="J625" s="34"/>
      <c r="K625" s="34">
        <v>358.268712</v>
      </c>
      <c r="L625" s="34"/>
      <c r="M625" s="34"/>
      <c r="N625" s="34"/>
      <c r="O625" s="34">
        <v>1.06</v>
      </c>
      <c r="P625" s="34"/>
      <c r="Q625" s="34"/>
      <c r="R625" s="34"/>
      <c r="S625" s="34"/>
      <c r="T625" s="34">
        <v>1.638744</v>
      </c>
    </row>
    <row r="626" spans="1:20">
      <c r="A626" s="35" t="s">
        <v>1800</v>
      </c>
      <c r="B626" s="35"/>
      <c r="C626" s="35"/>
      <c r="D626" s="33">
        <v>213</v>
      </c>
      <c r="E626" s="33" t="s">
        <v>1801</v>
      </c>
      <c r="F626" s="34">
        <v>344.5</v>
      </c>
      <c r="G626" s="34"/>
      <c r="H626" s="34"/>
      <c r="I626" s="34"/>
      <c r="J626" s="34"/>
      <c r="K626" s="34">
        <v>344.5</v>
      </c>
      <c r="L626" s="34"/>
      <c r="M626" s="34"/>
      <c r="N626" s="34"/>
      <c r="O626" s="34"/>
      <c r="P626" s="34"/>
      <c r="Q626" s="34"/>
      <c r="R626" s="34"/>
      <c r="S626" s="34"/>
      <c r="T626" s="34"/>
    </row>
    <row r="627" spans="1:20">
      <c r="A627" s="35" t="s">
        <v>1800</v>
      </c>
      <c r="B627" s="35" t="s">
        <v>3544</v>
      </c>
      <c r="C627" s="35"/>
      <c r="D627" s="33">
        <v>21399</v>
      </c>
      <c r="E627" s="36" t="s">
        <v>3719</v>
      </c>
      <c r="F627" s="34">
        <v>330</v>
      </c>
      <c r="G627" s="34"/>
      <c r="H627" s="34"/>
      <c r="I627" s="34"/>
      <c r="J627" s="34"/>
      <c r="K627" s="34">
        <v>330</v>
      </c>
      <c r="L627" s="34"/>
      <c r="M627" s="34"/>
      <c r="N627" s="34"/>
      <c r="O627" s="34"/>
      <c r="P627" s="34"/>
      <c r="Q627" s="34"/>
      <c r="R627" s="34"/>
      <c r="S627" s="34"/>
      <c r="T627" s="34"/>
    </row>
    <row r="628" spans="1:20">
      <c r="A628" s="35" t="s">
        <v>1800</v>
      </c>
      <c r="B628" s="35" t="s">
        <v>3544</v>
      </c>
      <c r="C628" s="35" t="s">
        <v>3544</v>
      </c>
      <c r="D628" s="33">
        <v>2139999</v>
      </c>
      <c r="E628" s="36" t="s">
        <v>2051</v>
      </c>
      <c r="F628" s="34">
        <v>330</v>
      </c>
      <c r="G628" s="34"/>
      <c r="H628" s="34"/>
      <c r="I628" s="34"/>
      <c r="J628" s="34"/>
      <c r="K628" s="34">
        <v>330</v>
      </c>
      <c r="L628" s="34"/>
      <c r="M628" s="34"/>
      <c r="N628" s="34"/>
      <c r="O628" s="34"/>
      <c r="P628" s="34"/>
      <c r="Q628" s="34"/>
      <c r="R628" s="34"/>
      <c r="S628" s="34"/>
      <c r="T628" s="34"/>
    </row>
    <row r="629" spans="1:20">
      <c r="A629" s="35" t="s">
        <v>1800</v>
      </c>
      <c r="B629" s="35" t="s">
        <v>3343</v>
      </c>
      <c r="C629" s="35"/>
      <c r="D629" s="33">
        <v>21301</v>
      </c>
      <c r="E629" s="33" t="s">
        <v>1803</v>
      </c>
      <c r="F629" s="34">
        <v>14.5</v>
      </c>
      <c r="G629" s="34"/>
      <c r="H629" s="34"/>
      <c r="I629" s="34"/>
      <c r="J629" s="34"/>
      <c r="K629" s="34">
        <v>14.5</v>
      </c>
      <c r="L629" s="34"/>
      <c r="M629" s="34"/>
      <c r="N629" s="34"/>
      <c r="O629" s="34"/>
      <c r="P629" s="34"/>
      <c r="Q629" s="34"/>
      <c r="R629" s="34"/>
      <c r="S629" s="34"/>
      <c r="T629" s="34"/>
    </row>
    <row r="630" spans="1:20">
      <c r="A630" s="35" t="s">
        <v>1800</v>
      </c>
      <c r="B630" s="35" t="s">
        <v>3343</v>
      </c>
      <c r="C630" s="35" t="s">
        <v>3724</v>
      </c>
      <c r="D630" s="33">
        <v>2130110</v>
      </c>
      <c r="E630" s="36" t="s">
        <v>1817</v>
      </c>
      <c r="F630" s="34">
        <v>14.5</v>
      </c>
      <c r="G630" s="34"/>
      <c r="H630" s="34"/>
      <c r="I630" s="34"/>
      <c r="J630" s="34"/>
      <c r="K630" s="34">
        <v>14.5</v>
      </c>
      <c r="L630" s="34"/>
      <c r="M630" s="34"/>
      <c r="N630" s="34"/>
      <c r="O630" s="34"/>
      <c r="P630" s="34"/>
      <c r="Q630" s="34"/>
      <c r="R630" s="34"/>
      <c r="S630" s="34"/>
      <c r="T630" s="34"/>
    </row>
    <row r="631" spans="1:20">
      <c r="A631" s="30"/>
      <c r="B631" s="30"/>
      <c r="C631" s="30"/>
      <c r="D631" s="31" t="s">
        <v>3729</v>
      </c>
      <c r="E631" s="31" t="s">
        <v>3730</v>
      </c>
      <c r="F631" s="32">
        <v>196.835781</v>
      </c>
      <c r="G631" s="32"/>
      <c r="H631" s="32">
        <v>37.579321</v>
      </c>
      <c r="I631" s="32"/>
      <c r="J631" s="32"/>
      <c r="K631" s="32">
        <v>154.46846</v>
      </c>
      <c r="L631" s="32"/>
      <c r="M631" s="32"/>
      <c r="N631" s="32"/>
      <c r="O631" s="32">
        <v>1.788</v>
      </c>
      <c r="P631" s="32"/>
      <c r="Q631" s="32"/>
      <c r="R631" s="32"/>
      <c r="S631" s="32"/>
      <c r="T631" s="32">
        <v>3</v>
      </c>
    </row>
    <row r="632" spans="1:20">
      <c r="A632" s="35" t="s">
        <v>1800</v>
      </c>
      <c r="B632" s="30"/>
      <c r="C632" s="30"/>
      <c r="D632" s="33">
        <v>213</v>
      </c>
      <c r="E632" s="33" t="s">
        <v>1801</v>
      </c>
      <c r="F632" s="34">
        <v>196.835781</v>
      </c>
      <c r="G632" s="34"/>
      <c r="H632" s="34">
        <v>37.579321</v>
      </c>
      <c r="I632" s="34"/>
      <c r="J632" s="34"/>
      <c r="K632" s="34">
        <v>154.46846</v>
      </c>
      <c r="L632" s="34"/>
      <c r="M632" s="34"/>
      <c r="N632" s="34"/>
      <c r="O632" s="34">
        <v>1.788</v>
      </c>
      <c r="P632" s="32"/>
      <c r="Q632" s="32"/>
      <c r="R632" s="32"/>
      <c r="S632" s="32"/>
      <c r="T632" s="32"/>
    </row>
    <row r="633" spans="1:20">
      <c r="A633" s="35" t="s">
        <v>1800</v>
      </c>
      <c r="B633" s="35" t="s">
        <v>3343</v>
      </c>
      <c r="C633" s="30"/>
      <c r="D633" s="33">
        <v>21301</v>
      </c>
      <c r="E633" s="33" t="s">
        <v>1803</v>
      </c>
      <c r="F633" s="34">
        <v>196.835781</v>
      </c>
      <c r="G633" s="34"/>
      <c r="H633" s="34">
        <v>37.579321</v>
      </c>
      <c r="I633" s="34"/>
      <c r="J633" s="34"/>
      <c r="K633" s="34">
        <v>154.46846</v>
      </c>
      <c r="L633" s="34"/>
      <c r="M633" s="34"/>
      <c r="N633" s="34"/>
      <c r="O633" s="34">
        <v>1.788</v>
      </c>
      <c r="P633" s="32"/>
      <c r="Q633" s="32"/>
      <c r="R633" s="32"/>
      <c r="S633" s="32"/>
      <c r="T633" s="32"/>
    </row>
    <row r="634" spans="1:20">
      <c r="A634" s="35" t="s">
        <v>1800</v>
      </c>
      <c r="B634" s="35" t="s">
        <v>3343</v>
      </c>
      <c r="C634" s="35" t="s">
        <v>3343</v>
      </c>
      <c r="D634" s="33">
        <v>2130101</v>
      </c>
      <c r="E634" s="36" t="s">
        <v>74</v>
      </c>
      <c r="F634" s="34">
        <v>196.835781</v>
      </c>
      <c r="G634" s="34"/>
      <c r="H634" s="34">
        <v>37.579321</v>
      </c>
      <c r="I634" s="34"/>
      <c r="J634" s="34"/>
      <c r="K634" s="34">
        <v>154.46846</v>
      </c>
      <c r="L634" s="34"/>
      <c r="M634" s="34"/>
      <c r="N634" s="34"/>
      <c r="O634" s="34">
        <v>1.788</v>
      </c>
      <c r="P634" s="34"/>
      <c r="Q634" s="34"/>
      <c r="R634" s="34"/>
      <c r="S634" s="34"/>
      <c r="T634" s="34">
        <v>3</v>
      </c>
    </row>
    <row r="635" spans="1:20">
      <c r="A635" s="30"/>
      <c r="B635" s="30"/>
      <c r="C635" s="30"/>
      <c r="D635" s="31" t="s">
        <v>3731</v>
      </c>
      <c r="E635" s="31" t="s">
        <v>3732</v>
      </c>
      <c r="F635" s="32">
        <v>535.154026</v>
      </c>
      <c r="G635" s="32"/>
      <c r="H635" s="32"/>
      <c r="I635" s="32"/>
      <c r="J635" s="32"/>
      <c r="K635" s="32">
        <v>534.864026</v>
      </c>
      <c r="L635" s="32"/>
      <c r="M635" s="32"/>
      <c r="N635" s="32"/>
      <c r="O635" s="32">
        <v>0.29</v>
      </c>
      <c r="P635" s="32"/>
      <c r="Q635" s="32"/>
      <c r="R635" s="32"/>
      <c r="S635" s="32"/>
      <c r="T635" s="32"/>
    </row>
    <row r="636" spans="1:20">
      <c r="A636" s="35" t="s">
        <v>1800</v>
      </c>
      <c r="B636" s="30"/>
      <c r="C636" s="30"/>
      <c r="D636" s="33">
        <v>213</v>
      </c>
      <c r="E636" s="33" t="s">
        <v>1801</v>
      </c>
      <c r="F636" s="34">
        <v>535.154026</v>
      </c>
      <c r="G636" s="34"/>
      <c r="H636" s="34"/>
      <c r="I636" s="34"/>
      <c r="J636" s="34"/>
      <c r="K636" s="34">
        <v>534.864026</v>
      </c>
      <c r="L636" s="34"/>
      <c r="M636" s="34"/>
      <c r="N636" s="34"/>
      <c r="O636" s="34">
        <v>0.29</v>
      </c>
      <c r="P636" s="32"/>
      <c r="Q636" s="32"/>
      <c r="R636" s="32"/>
      <c r="S636" s="32"/>
      <c r="T636" s="32"/>
    </row>
    <row r="637" spans="1:20">
      <c r="A637" s="35" t="s">
        <v>1800</v>
      </c>
      <c r="B637" s="35" t="s">
        <v>3343</v>
      </c>
      <c r="C637" s="30"/>
      <c r="D637" s="33">
        <v>21301</v>
      </c>
      <c r="E637" s="33" t="s">
        <v>1803</v>
      </c>
      <c r="F637" s="34">
        <v>535.154026</v>
      </c>
      <c r="G637" s="34"/>
      <c r="H637" s="34"/>
      <c r="I637" s="34"/>
      <c r="J637" s="34"/>
      <c r="K637" s="34">
        <v>534.864026</v>
      </c>
      <c r="L637" s="34"/>
      <c r="M637" s="34"/>
      <c r="N637" s="34"/>
      <c r="O637" s="34">
        <v>0.29</v>
      </c>
      <c r="P637" s="32"/>
      <c r="Q637" s="32"/>
      <c r="R637" s="32"/>
      <c r="S637" s="32"/>
      <c r="T637" s="32"/>
    </row>
    <row r="638" spans="1:20">
      <c r="A638" s="35" t="s">
        <v>1800</v>
      </c>
      <c r="B638" s="35" t="s">
        <v>3343</v>
      </c>
      <c r="C638" s="35" t="s">
        <v>3343</v>
      </c>
      <c r="D638" s="33">
        <v>2130101</v>
      </c>
      <c r="E638" s="36" t="s">
        <v>74</v>
      </c>
      <c r="F638" s="34">
        <v>535.154026</v>
      </c>
      <c r="G638" s="34"/>
      <c r="H638" s="34"/>
      <c r="I638" s="34"/>
      <c r="J638" s="34"/>
      <c r="K638" s="34">
        <v>534.864026</v>
      </c>
      <c r="L638" s="34"/>
      <c r="M638" s="34"/>
      <c r="N638" s="34"/>
      <c r="O638" s="34">
        <v>0.29</v>
      </c>
      <c r="P638" s="34"/>
      <c r="Q638" s="34"/>
      <c r="R638" s="34"/>
      <c r="S638" s="34"/>
      <c r="T638" s="34"/>
    </row>
    <row r="639" ht="13.5" spans="1:20">
      <c r="A639" s="37"/>
      <c r="B639" s="37"/>
      <c r="C639" s="37"/>
      <c r="D639" s="29" t="s">
        <v>3733</v>
      </c>
      <c r="E639" s="29" t="s">
        <v>3734</v>
      </c>
      <c r="F639" s="28">
        <v>2337.428495</v>
      </c>
      <c r="G639" s="28">
        <v>635.851551</v>
      </c>
      <c r="H639" s="28">
        <v>409.01</v>
      </c>
      <c r="I639" s="28"/>
      <c r="J639" s="28"/>
      <c r="K639" s="28">
        <v>1284.004888</v>
      </c>
      <c r="L639" s="28"/>
      <c r="M639" s="28"/>
      <c r="N639" s="28"/>
      <c r="O639" s="28">
        <v>6.506</v>
      </c>
      <c r="P639" s="28"/>
      <c r="Q639" s="28"/>
      <c r="R639" s="28">
        <v>0.770156</v>
      </c>
      <c r="S639" s="28"/>
      <c r="T639" s="28">
        <v>1.2859</v>
      </c>
    </row>
    <row r="640" spans="1:20">
      <c r="A640" s="30"/>
      <c r="B640" s="30"/>
      <c r="C640" s="30"/>
      <c r="D640" s="31" t="s">
        <v>3735</v>
      </c>
      <c r="E640" s="31" t="s">
        <v>3736</v>
      </c>
      <c r="F640" s="32">
        <v>1051.457551</v>
      </c>
      <c r="G640" s="32">
        <v>635.851551</v>
      </c>
      <c r="H640" s="32">
        <v>409.01</v>
      </c>
      <c r="I640" s="32"/>
      <c r="J640" s="32"/>
      <c r="K640" s="32"/>
      <c r="L640" s="32"/>
      <c r="M640" s="32"/>
      <c r="N640" s="32"/>
      <c r="O640" s="32">
        <v>5.636</v>
      </c>
      <c r="P640" s="32"/>
      <c r="Q640" s="32"/>
      <c r="R640" s="32"/>
      <c r="S640" s="32"/>
      <c r="T640" s="32">
        <v>0.96</v>
      </c>
    </row>
    <row r="641" spans="1:20">
      <c r="A641" s="35">
        <v>213</v>
      </c>
      <c r="B641" s="30"/>
      <c r="C641" s="30"/>
      <c r="D641" s="33">
        <v>213</v>
      </c>
      <c r="E641" s="33" t="s">
        <v>1801</v>
      </c>
      <c r="F641" s="34">
        <v>1051.457551</v>
      </c>
      <c r="G641" s="34">
        <v>635.851551</v>
      </c>
      <c r="H641" s="34">
        <v>409.01</v>
      </c>
      <c r="I641" s="34"/>
      <c r="J641" s="34"/>
      <c r="K641" s="34"/>
      <c r="L641" s="34"/>
      <c r="M641" s="34"/>
      <c r="N641" s="34"/>
      <c r="O641" s="34">
        <v>5.636</v>
      </c>
      <c r="P641" s="32"/>
      <c r="Q641" s="32"/>
      <c r="R641" s="32"/>
      <c r="S641" s="32"/>
      <c r="T641" s="32"/>
    </row>
    <row r="642" spans="1:20">
      <c r="A642" s="35" t="s">
        <v>1800</v>
      </c>
      <c r="B642" s="35" t="s">
        <v>3412</v>
      </c>
      <c r="C642" s="30"/>
      <c r="D642" s="33">
        <v>21302</v>
      </c>
      <c r="E642" s="33" t="s">
        <v>3737</v>
      </c>
      <c r="F642" s="34">
        <v>1051.457551</v>
      </c>
      <c r="G642" s="34">
        <v>635.851551</v>
      </c>
      <c r="H642" s="34">
        <v>409.01</v>
      </c>
      <c r="I642" s="34"/>
      <c r="J642" s="34"/>
      <c r="K642" s="34"/>
      <c r="L642" s="34"/>
      <c r="M642" s="34"/>
      <c r="N642" s="34"/>
      <c r="O642" s="34">
        <v>5.636</v>
      </c>
      <c r="P642" s="32"/>
      <c r="Q642" s="32"/>
      <c r="R642" s="32"/>
      <c r="S642" s="32"/>
      <c r="T642" s="32"/>
    </row>
    <row r="643" spans="1:20">
      <c r="A643" s="35" t="s">
        <v>1800</v>
      </c>
      <c r="B643" s="35" t="s">
        <v>3412</v>
      </c>
      <c r="C643" s="35" t="s">
        <v>3343</v>
      </c>
      <c r="D643" s="33">
        <v>2130201</v>
      </c>
      <c r="E643" s="36" t="s">
        <v>74</v>
      </c>
      <c r="F643" s="34">
        <v>1051.457551</v>
      </c>
      <c r="G643" s="34">
        <v>635.851551</v>
      </c>
      <c r="H643" s="34">
        <v>409.01</v>
      </c>
      <c r="I643" s="34"/>
      <c r="J643" s="34"/>
      <c r="K643" s="34"/>
      <c r="L643" s="34"/>
      <c r="M643" s="34"/>
      <c r="N643" s="34"/>
      <c r="O643" s="34">
        <v>5.636</v>
      </c>
      <c r="P643" s="34"/>
      <c r="Q643" s="34"/>
      <c r="R643" s="34"/>
      <c r="S643" s="34"/>
      <c r="T643" s="34">
        <v>0.96</v>
      </c>
    </row>
    <row r="644" spans="1:20">
      <c r="A644" s="30"/>
      <c r="B644" s="30"/>
      <c r="C644" s="30"/>
      <c r="D644" s="31" t="s">
        <v>3738</v>
      </c>
      <c r="E644" s="31" t="s">
        <v>3739</v>
      </c>
      <c r="F644" s="32">
        <v>335.4732</v>
      </c>
      <c r="G644" s="32"/>
      <c r="H644" s="32"/>
      <c r="I644" s="32"/>
      <c r="J644" s="32"/>
      <c r="K644" s="32">
        <v>335.2832</v>
      </c>
      <c r="L644" s="32"/>
      <c r="M644" s="32"/>
      <c r="N644" s="32"/>
      <c r="O644" s="32"/>
      <c r="P644" s="32"/>
      <c r="Q644" s="32"/>
      <c r="R644" s="32"/>
      <c r="S644" s="32"/>
      <c r="T644" s="32">
        <v>0.19</v>
      </c>
    </row>
    <row r="645" spans="1:20">
      <c r="A645" s="35">
        <v>213</v>
      </c>
      <c r="B645" s="30"/>
      <c r="C645" s="30"/>
      <c r="D645" s="33">
        <v>213</v>
      </c>
      <c r="E645" s="33" t="s">
        <v>1801</v>
      </c>
      <c r="F645" s="34">
        <v>335.4732</v>
      </c>
      <c r="G645" s="34"/>
      <c r="H645" s="34"/>
      <c r="I645" s="34"/>
      <c r="J645" s="34"/>
      <c r="K645" s="34">
        <v>335.2832</v>
      </c>
      <c r="L645" s="34"/>
      <c r="M645" s="32"/>
      <c r="N645" s="32"/>
      <c r="O645" s="32"/>
      <c r="P645" s="32"/>
      <c r="Q645" s="32"/>
      <c r="R645" s="32"/>
      <c r="S645" s="32"/>
      <c r="T645" s="32"/>
    </row>
    <row r="646" spans="1:20">
      <c r="A646" s="35" t="s">
        <v>1800</v>
      </c>
      <c r="B646" s="35" t="s">
        <v>3412</v>
      </c>
      <c r="C646" s="30"/>
      <c r="D646" s="33">
        <v>21302</v>
      </c>
      <c r="E646" s="33" t="s">
        <v>3737</v>
      </c>
      <c r="F646" s="34">
        <v>335.4732</v>
      </c>
      <c r="G646" s="34"/>
      <c r="H646" s="34"/>
      <c r="I646" s="34"/>
      <c r="J646" s="34"/>
      <c r="K646" s="34">
        <v>335.2832</v>
      </c>
      <c r="L646" s="34"/>
      <c r="M646" s="32"/>
      <c r="N646" s="32"/>
      <c r="O646" s="32"/>
      <c r="P646" s="32"/>
      <c r="Q646" s="32"/>
      <c r="R646" s="32"/>
      <c r="S646" s="32"/>
      <c r="T646" s="32"/>
    </row>
    <row r="647" spans="1:20">
      <c r="A647" s="35" t="s">
        <v>1800</v>
      </c>
      <c r="B647" s="35" t="s">
        <v>3412</v>
      </c>
      <c r="C647" s="35" t="s">
        <v>3435</v>
      </c>
      <c r="D647" s="33">
        <v>2130204</v>
      </c>
      <c r="E647" s="36" t="s">
        <v>1855</v>
      </c>
      <c r="F647" s="34">
        <v>335.4732</v>
      </c>
      <c r="G647" s="34"/>
      <c r="H647" s="34"/>
      <c r="I647" s="34"/>
      <c r="J647" s="34"/>
      <c r="K647" s="34">
        <v>335.2832</v>
      </c>
      <c r="L647" s="34"/>
      <c r="M647" s="34"/>
      <c r="N647" s="34"/>
      <c r="O647" s="34"/>
      <c r="P647" s="34"/>
      <c r="Q647" s="34"/>
      <c r="R647" s="34"/>
      <c r="S647" s="34"/>
      <c r="T647" s="34">
        <v>0.19</v>
      </c>
    </row>
    <row r="648" ht="22.5" spans="1:20">
      <c r="A648" s="30"/>
      <c r="B648" s="30"/>
      <c r="C648" s="30"/>
      <c r="D648" s="31" t="s">
        <v>3740</v>
      </c>
      <c r="E648" s="31" t="s">
        <v>3741</v>
      </c>
      <c r="F648" s="32">
        <v>135</v>
      </c>
      <c r="G648" s="32"/>
      <c r="H648" s="32"/>
      <c r="I648" s="32"/>
      <c r="J648" s="32"/>
      <c r="K648" s="32">
        <v>134.8667</v>
      </c>
      <c r="L648" s="32"/>
      <c r="M648" s="32"/>
      <c r="N648" s="32"/>
      <c r="O648" s="32"/>
      <c r="P648" s="32"/>
      <c r="Q648" s="32"/>
      <c r="R648" s="32"/>
      <c r="S648" s="32"/>
      <c r="T648" s="32">
        <v>0.1333</v>
      </c>
    </row>
    <row r="649" spans="1:20">
      <c r="A649" s="35">
        <v>213</v>
      </c>
      <c r="B649" s="30"/>
      <c r="C649" s="30"/>
      <c r="D649" s="33">
        <v>213</v>
      </c>
      <c r="E649" s="33" t="s">
        <v>1801</v>
      </c>
      <c r="F649" s="34">
        <v>135</v>
      </c>
      <c r="G649" s="34"/>
      <c r="H649" s="34"/>
      <c r="I649" s="34"/>
      <c r="J649" s="34"/>
      <c r="K649" s="34">
        <v>134.8667</v>
      </c>
      <c r="L649" s="34"/>
      <c r="M649" s="34"/>
      <c r="N649" s="34"/>
      <c r="O649" s="34"/>
      <c r="P649" s="32"/>
      <c r="Q649" s="32"/>
      <c r="R649" s="32"/>
      <c r="S649" s="32"/>
      <c r="T649" s="32"/>
    </row>
    <row r="650" spans="1:20">
      <c r="A650" s="35" t="s">
        <v>1800</v>
      </c>
      <c r="B650" s="35" t="s">
        <v>3412</v>
      </c>
      <c r="C650" s="30"/>
      <c r="D650" s="33">
        <v>21302</v>
      </c>
      <c r="E650" s="33" t="s">
        <v>3737</v>
      </c>
      <c r="F650" s="34">
        <v>135</v>
      </c>
      <c r="G650" s="34"/>
      <c r="H650" s="34"/>
      <c r="I650" s="34"/>
      <c r="J650" s="34"/>
      <c r="K650" s="34">
        <v>134.8667</v>
      </c>
      <c r="L650" s="34"/>
      <c r="M650" s="34"/>
      <c r="N650" s="34"/>
      <c r="O650" s="34"/>
      <c r="P650" s="32"/>
      <c r="Q650" s="32"/>
      <c r="R650" s="32"/>
      <c r="S650" s="32"/>
      <c r="T650" s="32"/>
    </row>
    <row r="651" spans="1:20">
      <c r="A651" s="35" t="s">
        <v>1800</v>
      </c>
      <c r="B651" s="35" t="s">
        <v>3412</v>
      </c>
      <c r="C651" s="35" t="s">
        <v>3554</v>
      </c>
      <c r="D651" s="33">
        <v>2130212</v>
      </c>
      <c r="E651" s="36" t="s">
        <v>1869</v>
      </c>
      <c r="F651" s="34">
        <v>135</v>
      </c>
      <c r="G651" s="34"/>
      <c r="H651" s="34"/>
      <c r="I651" s="34"/>
      <c r="J651" s="34"/>
      <c r="K651" s="34">
        <v>134.8667</v>
      </c>
      <c r="L651" s="34"/>
      <c r="M651" s="34"/>
      <c r="N651" s="34"/>
      <c r="O651" s="34"/>
      <c r="P651" s="34"/>
      <c r="Q651" s="34"/>
      <c r="R651" s="34"/>
      <c r="S651" s="34"/>
      <c r="T651" s="34">
        <v>0.1333</v>
      </c>
    </row>
    <row r="652" spans="1:20">
      <c r="A652" s="30"/>
      <c r="B652" s="30"/>
      <c r="C652" s="30"/>
      <c r="D652" s="31" t="s">
        <v>3742</v>
      </c>
      <c r="E652" s="31" t="s">
        <v>3743</v>
      </c>
      <c r="F652" s="32">
        <v>291.8844</v>
      </c>
      <c r="G652" s="32"/>
      <c r="H652" s="32"/>
      <c r="I652" s="32"/>
      <c r="J652" s="32"/>
      <c r="K652" s="32">
        <v>291.6818</v>
      </c>
      <c r="L652" s="32"/>
      <c r="M652" s="32"/>
      <c r="N652" s="32"/>
      <c r="O652" s="32">
        <v>0.2</v>
      </c>
      <c r="P652" s="32"/>
      <c r="Q652" s="32"/>
      <c r="R652" s="32"/>
      <c r="S652" s="32"/>
      <c r="T652" s="32">
        <v>0.0026</v>
      </c>
    </row>
    <row r="653" spans="1:20">
      <c r="A653" s="35">
        <v>213</v>
      </c>
      <c r="B653" s="30"/>
      <c r="C653" s="30"/>
      <c r="D653" s="33">
        <v>213</v>
      </c>
      <c r="E653" s="33" t="s">
        <v>1801</v>
      </c>
      <c r="F653" s="34">
        <v>291.8844</v>
      </c>
      <c r="G653" s="34"/>
      <c r="H653" s="34"/>
      <c r="I653" s="34"/>
      <c r="J653" s="34"/>
      <c r="K653" s="34">
        <v>291.6818</v>
      </c>
      <c r="L653" s="34"/>
      <c r="M653" s="34"/>
      <c r="N653" s="34"/>
      <c r="O653" s="34">
        <v>0.2</v>
      </c>
      <c r="P653" s="32"/>
      <c r="Q653" s="32"/>
      <c r="R653" s="32"/>
      <c r="S653" s="32"/>
      <c r="T653" s="32"/>
    </row>
    <row r="654" spans="1:20">
      <c r="A654" s="35" t="s">
        <v>1800</v>
      </c>
      <c r="B654" s="35" t="s">
        <v>3412</v>
      </c>
      <c r="C654" s="30"/>
      <c r="D654" s="33">
        <v>21302</v>
      </c>
      <c r="E654" s="33" t="s">
        <v>3737</v>
      </c>
      <c r="F654" s="34">
        <v>291.8844</v>
      </c>
      <c r="G654" s="34"/>
      <c r="H654" s="34"/>
      <c r="I654" s="34"/>
      <c r="J654" s="34"/>
      <c r="K654" s="34">
        <v>291.6818</v>
      </c>
      <c r="L654" s="34"/>
      <c r="M654" s="34"/>
      <c r="N654" s="34"/>
      <c r="O654" s="34">
        <v>0.2</v>
      </c>
      <c r="P654" s="32"/>
      <c r="Q654" s="32"/>
      <c r="R654" s="32"/>
      <c r="S654" s="32"/>
      <c r="T654" s="32"/>
    </row>
    <row r="655" spans="1:20">
      <c r="A655" s="35" t="s">
        <v>1800</v>
      </c>
      <c r="B655" s="35" t="s">
        <v>3412</v>
      </c>
      <c r="C655" s="35" t="s">
        <v>3435</v>
      </c>
      <c r="D655" s="33">
        <v>2130204</v>
      </c>
      <c r="E655" s="36" t="s">
        <v>1855</v>
      </c>
      <c r="F655" s="34">
        <v>291.8844</v>
      </c>
      <c r="G655" s="34"/>
      <c r="H655" s="34"/>
      <c r="I655" s="34"/>
      <c r="J655" s="34"/>
      <c r="K655" s="34">
        <v>291.6818</v>
      </c>
      <c r="L655" s="34"/>
      <c r="M655" s="34"/>
      <c r="N655" s="34"/>
      <c r="O655" s="34">
        <v>0.2</v>
      </c>
      <c r="P655" s="34"/>
      <c r="Q655" s="34"/>
      <c r="R655" s="34"/>
      <c r="S655" s="34"/>
      <c r="T655" s="34">
        <v>0.0026</v>
      </c>
    </row>
    <row r="656" spans="1:20">
      <c r="A656" s="30"/>
      <c r="B656" s="30"/>
      <c r="C656" s="30"/>
      <c r="D656" s="31" t="s">
        <v>3744</v>
      </c>
      <c r="E656" s="31" t="s">
        <v>3745</v>
      </c>
      <c r="F656" s="32">
        <v>523.613344</v>
      </c>
      <c r="G656" s="32"/>
      <c r="H656" s="32"/>
      <c r="I656" s="32"/>
      <c r="J656" s="32"/>
      <c r="K656" s="32">
        <v>522.173188</v>
      </c>
      <c r="L656" s="32"/>
      <c r="M656" s="32"/>
      <c r="N656" s="32"/>
      <c r="O656" s="32">
        <v>0.67</v>
      </c>
      <c r="P656" s="32"/>
      <c r="Q656" s="32"/>
      <c r="R656" s="32">
        <v>0.770156</v>
      </c>
      <c r="S656" s="32"/>
      <c r="T656" s="32"/>
    </row>
    <row r="657" spans="1:20">
      <c r="A657" s="35">
        <v>213</v>
      </c>
      <c r="B657" s="30"/>
      <c r="C657" s="30"/>
      <c r="D657" s="33">
        <v>213</v>
      </c>
      <c r="E657" s="33" t="s">
        <v>1801</v>
      </c>
      <c r="F657" s="34">
        <v>523.613344</v>
      </c>
      <c r="G657" s="34"/>
      <c r="H657" s="34"/>
      <c r="I657" s="34"/>
      <c r="J657" s="34"/>
      <c r="K657" s="34">
        <v>522.173188</v>
      </c>
      <c r="L657" s="34"/>
      <c r="M657" s="34"/>
      <c r="N657" s="34"/>
      <c r="O657" s="34">
        <v>0.67</v>
      </c>
      <c r="P657" s="32"/>
      <c r="Q657" s="32"/>
      <c r="R657" s="32"/>
      <c r="S657" s="32"/>
      <c r="T657" s="32"/>
    </row>
    <row r="658" spans="1:20">
      <c r="A658" s="35" t="s">
        <v>1800</v>
      </c>
      <c r="B658" s="35" t="s">
        <v>3412</v>
      </c>
      <c r="C658" s="30"/>
      <c r="D658" s="33">
        <v>21302</v>
      </c>
      <c r="E658" s="33" t="s">
        <v>3737</v>
      </c>
      <c r="F658" s="34">
        <v>523.613344</v>
      </c>
      <c r="G658" s="34"/>
      <c r="H658" s="34"/>
      <c r="I658" s="34"/>
      <c r="J658" s="34"/>
      <c r="K658" s="34">
        <v>522.173188</v>
      </c>
      <c r="L658" s="34"/>
      <c r="M658" s="34"/>
      <c r="N658" s="34"/>
      <c r="O658" s="34">
        <v>0.67</v>
      </c>
      <c r="P658" s="32"/>
      <c r="Q658" s="32"/>
      <c r="R658" s="32"/>
      <c r="S658" s="32"/>
      <c r="T658" s="32"/>
    </row>
    <row r="659" spans="1:20">
      <c r="A659" s="35" t="s">
        <v>1800</v>
      </c>
      <c r="B659" s="35" t="s">
        <v>3412</v>
      </c>
      <c r="C659" s="35" t="s">
        <v>3554</v>
      </c>
      <c r="D659" s="33">
        <v>2130212</v>
      </c>
      <c r="E659" s="36" t="s">
        <v>1869</v>
      </c>
      <c r="F659" s="34">
        <v>523.613344</v>
      </c>
      <c r="G659" s="34"/>
      <c r="H659" s="34"/>
      <c r="I659" s="34"/>
      <c r="J659" s="34"/>
      <c r="K659" s="34">
        <v>522.173188</v>
      </c>
      <c r="L659" s="34"/>
      <c r="M659" s="34"/>
      <c r="N659" s="34"/>
      <c r="O659" s="34">
        <v>0.67</v>
      </c>
      <c r="P659" s="34"/>
      <c r="Q659" s="34"/>
      <c r="R659" s="34">
        <v>0.770156</v>
      </c>
      <c r="S659" s="34"/>
      <c r="T659" s="34"/>
    </row>
    <row r="660" ht="13.5" spans="1:20">
      <c r="A660" s="37"/>
      <c r="B660" s="37"/>
      <c r="C660" s="37"/>
      <c r="D660" s="29" t="s">
        <v>3746</v>
      </c>
      <c r="E660" s="29" t="s">
        <v>3747</v>
      </c>
      <c r="F660" s="28">
        <v>294.5</v>
      </c>
      <c r="G660" s="28"/>
      <c r="H660" s="28"/>
      <c r="I660" s="28"/>
      <c r="J660" s="28"/>
      <c r="K660" s="28">
        <v>285.891232</v>
      </c>
      <c r="L660" s="28"/>
      <c r="M660" s="28"/>
      <c r="N660" s="28"/>
      <c r="O660" s="28">
        <v>1.656</v>
      </c>
      <c r="P660" s="28"/>
      <c r="Q660" s="28"/>
      <c r="R660" s="28"/>
      <c r="S660" s="28"/>
      <c r="T660" s="28">
        <v>6.952768</v>
      </c>
    </row>
    <row r="661" ht="22.5" spans="1:20">
      <c r="A661" s="30"/>
      <c r="B661" s="30"/>
      <c r="C661" s="30"/>
      <c r="D661" s="31" t="s">
        <v>3748</v>
      </c>
      <c r="E661" s="31" t="s">
        <v>3749</v>
      </c>
      <c r="F661" s="32">
        <v>294.5</v>
      </c>
      <c r="G661" s="32"/>
      <c r="H661" s="32"/>
      <c r="I661" s="32"/>
      <c r="J661" s="32"/>
      <c r="K661" s="32">
        <v>285.891232</v>
      </c>
      <c r="L661" s="32"/>
      <c r="M661" s="32"/>
      <c r="N661" s="32"/>
      <c r="O661" s="32">
        <v>1.656</v>
      </c>
      <c r="P661" s="32"/>
      <c r="Q661" s="32"/>
      <c r="R661" s="32"/>
      <c r="S661" s="32"/>
      <c r="T661" s="32">
        <v>6.952768</v>
      </c>
    </row>
    <row r="662" spans="1:20">
      <c r="A662" s="35" t="s">
        <v>1800</v>
      </c>
      <c r="B662" s="30"/>
      <c r="C662" s="30"/>
      <c r="D662" s="33">
        <v>213</v>
      </c>
      <c r="E662" s="33" t="s">
        <v>1801</v>
      </c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</row>
    <row r="663" spans="1:20">
      <c r="A663" s="35" t="s">
        <v>1800</v>
      </c>
      <c r="B663" s="35" t="s">
        <v>3343</v>
      </c>
      <c r="C663" s="30"/>
      <c r="D663" s="33">
        <v>21301</v>
      </c>
      <c r="E663" s="33" t="s">
        <v>1803</v>
      </c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</row>
    <row r="664" spans="1:20">
      <c r="A664" s="35" t="s">
        <v>1800</v>
      </c>
      <c r="B664" s="35" t="s">
        <v>3343</v>
      </c>
      <c r="C664" s="35" t="s">
        <v>3343</v>
      </c>
      <c r="D664" s="33">
        <v>2130101</v>
      </c>
      <c r="E664" s="36" t="s">
        <v>74</v>
      </c>
      <c r="F664" s="34">
        <v>294.5</v>
      </c>
      <c r="G664" s="34"/>
      <c r="H664" s="34"/>
      <c r="I664" s="34"/>
      <c r="J664" s="34"/>
      <c r="K664" s="34">
        <v>285.891232</v>
      </c>
      <c r="L664" s="34"/>
      <c r="M664" s="34"/>
      <c r="N664" s="34"/>
      <c r="O664" s="34">
        <v>1.656</v>
      </c>
      <c r="P664" s="34"/>
      <c r="Q664" s="34"/>
      <c r="R664" s="34"/>
      <c r="S664" s="34"/>
      <c r="T664" s="34">
        <v>6.952768</v>
      </c>
    </row>
    <row r="665" ht="13.5" spans="1:20">
      <c r="A665" s="37"/>
      <c r="B665" s="37"/>
      <c r="C665" s="37"/>
      <c r="D665" s="29" t="s">
        <v>3750</v>
      </c>
      <c r="E665" s="29" t="s">
        <v>3751</v>
      </c>
      <c r="F665" s="28">
        <v>852.5</v>
      </c>
      <c r="G665" s="28">
        <v>110.4341</v>
      </c>
      <c r="H665" s="28">
        <v>741.0533</v>
      </c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>
        <v>1.0126</v>
      </c>
    </row>
    <row r="666" spans="1:20">
      <c r="A666" s="30"/>
      <c r="B666" s="30"/>
      <c r="C666" s="30"/>
      <c r="D666" s="31" t="s">
        <v>3752</v>
      </c>
      <c r="E666" s="31" t="s">
        <v>3753</v>
      </c>
      <c r="F666" s="32">
        <v>852.5</v>
      </c>
      <c r="G666" s="32">
        <v>110.4341</v>
      </c>
      <c r="H666" s="32">
        <v>741.0533</v>
      </c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>
        <v>1.0126</v>
      </c>
    </row>
    <row r="667" spans="1:20">
      <c r="A667" s="35" t="s">
        <v>1800</v>
      </c>
      <c r="B667" s="30"/>
      <c r="C667" s="30"/>
      <c r="D667" s="33">
        <v>213</v>
      </c>
      <c r="E667" s="33" t="s">
        <v>1801</v>
      </c>
      <c r="F667" s="34">
        <v>852.5</v>
      </c>
      <c r="G667" s="34">
        <v>110.4341</v>
      </c>
      <c r="H667" s="34">
        <v>741.0533</v>
      </c>
      <c r="I667" s="34"/>
      <c r="J667" s="34"/>
      <c r="K667" s="32"/>
      <c r="L667" s="32"/>
      <c r="M667" s="32"/>
      <c r="N667" s="32"/>
      <c r="O667" s="32"/>
      <c r="P667" s="32"/>
      <c r="Q667" s="32"/>
      <c r="R667" s="32"/>
      <c r="S667" s="32"/>
      <c r="T667" s="32"/>
    </row>
    <row r="668" spans="1:20">
      <c r="A668" s="35" t="s">
        <v>1800</v>
      </c>
      <c r="B668" s="35" t="s">
        <v>3540</v>
      </c>
      <c r="C668" s="30"/>
      <c r="D668" s="33">
        <v>21305</v>
      </c>
      <c r="E668" s="33" t="s">
        <v>1945</v>
      </c>
      <c r="F668" s="34">
        <v>372.5</v>
      </c>
      <c r="G668" s="34">
        <v>110.4341</v>
      </c>
      <c r="H668" s="34">
        <v>372.5</v>
      </c>
      <c r="I668" s="34"/>
      <c r="J668" s="34"/>
      <c r="K668" s="32"/>
      <c r="L668" s="32"/>
      <c r="M668" s="32"/>
      <c r="N668" s="32"/>
      <c r="O668" s="32"/>
      <c r="P668" s="32"/>
      <c r="Q668" s="32"/>
      <c r="R668" s="32"/>
      <c r="S668" s="32"/>
      <c r="T668" s="32"/>
    </row>
    <row r="669" spans="1:20">
      <c r="A669" s="35" t="s">
        <v>1800</v>
      </c>
      <c r="B669" s="35" t="s">
        <v>3540</v>
      </c>
      <c r="C669" s="35" t="s">
        <v>3343</v>
      </c>
      <c r="D669" s="33">
        <v>2130501</v>
      </c>
      <c r="E669" s="36" t="s">
        <v>74</v>
      </c>
      <c r="F669" s="34">
        <v>342.5</v>
      </c>
      <c r="G669" s="34">
        <v>110.4341</v>
      </c>
      <c r="H669" s="34">
        <v>231.0533</v>
      </c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>
        <v>1.0126</v>
      </c>
    </row>
    <row r="670" ht="22.5" spans="1:20">
      <c r="A670" s="35" t="s">
        <v>1800</v>
      </c>
      <c r="B670" s="35" t="s">
        <v>3540</v>
      </c>
      <c r="C670" s="35" t="s">
        <v>3544</v>
      </c>
      <c r="D670" s="33">
        <v>213599</v>
      </c>
      <c r="E670" s="36" t="s">
        <v>1962</v>
      </c>
      <c r="F670" s="34">
        <v>30</v>
      </c>
      <c r="G670" s="34"/>
      <c r="H670" s="34">
        <v>30</v>
      </c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</row>
    <row r="671" spans="1:20">
      <c r="A671" s="35" t="s">
        <v>1800</v>
      </c>
      <c r="B671" s="35" t="s">
        <v>3544</v>
      </c>
      <c r="C671" s="35"/>
      <c r="D671" s="33">
        <v>21399</v>
      </c>
      <c r="E671" s="36" t="s">
        <v>2047</v>
      </c>
      <c r="F671" s="34">
        <v>480</v>
      </c>
      <c r="G671" s="34"/>
      <c r="H671" s="34">
        <v>480</v>
      </c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</row>
    <row r="672" spans="1:20">
      <c r="A672" s="35" t="s">
        <v>1800</v>
      </c>
      <c r="B672" s="35" t="s">
        <v>3544</v>
      </c>
      <c r="C672" s="35" t="s">
        <v>3544</v>
      </c>
      <c r="D672" s="33">
        <v>2139999</v>
      </c>
      <c r="E672" s="36" t="s">
        <v>2051</v>
      </c>
      <c r="F672" s="34">
        <v>480</v>
      </c>
      <c r="G672" s="34"/>
      <c r="H672" s="34">
        <v>480</v>
      </c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</row>
    <row r="673" ht="13.5" spans="1:20">
      <c r="A673" s="37"/>
      <c r="B673" s="37"/>
      <c r="C673" s="37"/>
      <c r="D673" s="29" t="s">
        <v>3754</v>
      </c>
      <c r="E673" s="29" t="s">
        <v>3755</v>
      </c>
      <c r="F673" s="28">
        <v>129.682064</v>
      </c>
      <c r="G673" s="28"/>
      <c r="H673" s="28"/>
      <c r="I673" s="28"/>
      <c r="J673" s="28"/>
      <c r="K673" s="28">
        <v>128.892064</v>
      </c>
      <c r="L673" s="28"/>
      <c r="M673" s="28"/>
      <c r="N673" s="28"/>
      <c r="O673" s="28"/>
      <c r="P673" s="28"/>
      <c r="Q673" s="28"/>
      <c r="R673" s="28">
        <v>0.79</v>
      </c>
      <c r="S673" s="28"/>
      <c r="T673" s="28"/>
    </row>
    <row r="674" spans="1:20">
      <c r="A674" s="30"/>
      <c r="B674" s="30"/>
      <c r="C674" s="30"/>
      <c r="D674" s="31" t="s">
        <v>3756</v>
      </c>
      <c r="E674" s="31" t="s">
        <v>3757</v>
      </c>
      <c r="F674" s="32">
        <v>129.682064</v>
      </c>
      <c r="G674" s="32"/>
      <c r="H674" s="32"/>
      <c r="I674" s="32"/>
      <c r="J674" s="32"/>
      <c r="K674" s="32">
        <v>128.892064</v>
      </c>
      <c r="L674" s="32"/>
      <c r="M674" s="32"/>
      <c r="N674" s="32"/>
      <c r="O674" s="32"/>
      <c r="P674" s="32"/>
      <c r="Q674" s="32"/>
      <c r="R674" s="32">
        <v>0.79</v>
      </c>
      <c r="S674" s="32"/>
      <c r="T674" s="32"/>
    </row>
    <row r="675" spans="1:20">
      <c r="A675" s="35" t="s">
        <v>69</v>
      </c>
      <c r="B675" s="30"/>
      <c r="C675" s="30"/>
      <c r="D675" s="33">
        <v>201</v>
      </c>
      <c r="E675" s="33" t="s">
        <v>70</v>
      </c>
      <c r="F675" s="34">
        <v>124.182064</v>
      </c>
      <c r="G675" s="34"/>
      <c r="H675" s="34"/>
      <c r="I675" s="34"/>
      <c r="J675" s="34"/>
      <c r="K675" s="34">
        <v>123.392064</v>
      </c>
      <c r="L675" s="34"/>
      <c r="M675" s="34"/>
      <c r="N675" s="34"/>
      <c r="O675" s="34"/>
      <c r="P675" s="34"/>
      <c r="Q675" s="34"/>
      <c r="R675" s="34">
        <v>0.79</v>
      </c>
      <c r="S675" s="32"/>
      <c r="T675" s="32"/>
    </row>
    <row r="676" spans="1:20">
      <c r="A676" s="35" t="s">
        <v>69</v>
      </c>
      <c r="B676" s="35" t="s">
        <v>3342</v>
      </c>
      <c r="C676" s="30"/>
      <c r="D676" s="33">
        <v>20103</v>
      </c>
      <c r="E676" s="33" t="s">
        <v>1896</v>
      </c>
      <c r="F676" s="34">
        <v>124.182064</v>
      </c>
      <c r="G676" s="34"/>
      <c r="H676" s="34"/>
      <c r="I676" s="34"/>
      <c r="J676" s="34"/>
      <c r="K676" s="34">
        <v>123.392064</v>
      </c>
      <c r="L676" s="34"/>
      <c r="M676" s="34"/>
      <c r="N676" s="34"/>
      <c r="O676" s="34"/>
      <c r="P676" s="34"/>
      <c r="Q676" s="34"/>
      <c r="R676" s="34">
        <v>0.79</v>
      </c>
      <c r="S676" s="32"/>
      <c r="T676" s="32"/>
    </row>
    <row r="677" spans="1:20">
      <c r="A677" s="35" t="s">
        <v>69</v>
      </c>
      <c r="B677" s="35" t="s">
        <v>3342</v>
      </c>
      <c r="C677" s="35" t="s">
        <v>3343</v>
      </c>
      <c r="D677" s="33">
        <v>2010301</v>
      </c>
      <c r="E677" s="36" t="s">
        <v>74</v>
      </c>
      <c r="F677" s="34">
        <v>124.182064</v>
      </c>
      <c r="G677" s="34"/>
      <c r="H677" s="34"/>
      <c r="I677" s="34"/>
      <c r="J677" s="34"/>
      <c r="K677" s="34">
        <v>123.392064</v>
      </c>
      <c r="L677" s="34"/>
      <c r="M677" s="34"/>
      <c r="N677" s="34"/>
      <c r="O677" s="34"/>
      <c r="P677" s="34"/>
      <c r="Q677" s="34"/>
      <c r="R677" s="34">
        <v>0.79</v>
      </c>
      <c r="S677" s="34"/>
      <c r="T677" s="34"/>
    </row>
    <row r="678" spans="1:20">
      <c r="A678" s="35" t="s">
        <v>1800</v>
      </c>
      <c r="B678" s="35"/>
      <c r="C678" s="35"/>
      <c r="D678" s="33">
        <v>213</v>
      </c>
      <c r="E678" s="33" t="s">
        <v>1801</v>
      </c>
      <c r="F678" s="34">
        <v>5.5</v>
      </c>
      <c r="G678" s="34"/>
      <c r="H678" s="34"/>
      <c r="I678" s="34"/>
      <c r="J678" s="34"/>
      <c r="K678" s="34">
        <v>5.5</v>
      </c>
      <c r="L678" s="34"/>
      <c r="M678" s="34"/>
      <c r="N678" s="34"/>
      <c r="O678" s="34"/>
      <c r="P678" s="34"/>
      <c r="Q678" s="34"/>
      <c r="R678" s="34"/>
      <c r="S678" s="34"/>
      <c r="T678" s="34"/>
    </row>
    <row r="679" spans="1:20">
      <c r="A679" s="35" t="s">
        <v>1800</v>
      </c>
      <c r="B679" s="35" t="s">
        <v>3343</v>
      </c>
      <c r="C679" s="35"/>
      <c r="D679" s="33">
        <v>21301</v>
      </c>
      <c r="E679" s="33" t="s">
        <v>1803</v>
      </c>
      <c r="F679" s="34">
        <v>5.5</v>
      </c>
      <c r="G679" s="34"/>
      <c r="H679" s="34"/>
      <c r="I679" s="34"/>
      <c r="J679" s="34"/>
      <c r="K679" s="34">
        <v>5.5</v>
      </c>
      <c r="L679" s="34"/>
      <c r="M679" s="34"/>
      <c r="N679" s="34"/>
      <c r="O679" s="34"/>
      <c r="P679" s="34"/>
      <c r="Q679" s="34"/>
      <c r="R679" s="34"/>
      <c r="S679" s="34"/>
      <c r="T679" s="34"/>
    </row>
    <row r="680" spans="1:20">
      <c r="A680" s="35" t="s">
        <v>1800</v>
      </c>
      <c r="B680" s="35" t="s">
        <v>3343</v>
      </c>
      <c r="C680" s="35" t="s">
        <v>3758</v>
      </c>
      <c r="D680" s="33">
        <v>2130122</v>
      </c>
      <c r="E680" s="36" t="s">
        <v>1831</v>
      </c>
      <c r="F680" s="34">
        <v>5.5</v>
      </c>
      <c r="G680" s="34"/>
      <c r="H680" s="34"/>
      <c r="I680" s="34"/>
      <c r="J680" s="34"/>
      <c r="K680" s="34">
        <v>5.5</v>
      </c>
      <c r="L680" s="34"/>
      <c r="M680" s="34"/>
      <c r="N680" s="34"/>
      <c r="O680" s="34"/>
      <c r="P680" s="34"/>
      <c r="Q680" s="34"/>
      <c r="R680" s="34"/>
      <c r="S680" s="34"/>
      <c r="T680" s="34"/>
    </row>
    <row r="681" ht="13.5" spans="1:20">
      <c r="A681" s="37"/>
      <c r="B681" s="37"/>
      <c r="C681" s="37"/>
      <c r="D681" s="29" t="s">
        <v>3759</v>
      </c>
      <c r="E681" s="29" t="s">
        <v>3760</v>
      </c>
      <c r="F681" s="28">
        <v>372.839278</v>
      </c>
      <c r="G681" s="28">
        <v>295.553278</v>
      </c>
      <c r="H681" s="28">
        <v>60.95</v>
      </c>
      <c r="I681" s="28"/>
      <c r="J681" s="28"/>
      <c r="K681" s="28"/>
      <c r="L681" s="28"/>
      <c r="M681" s="28"/>
      <c r="N681" s="28"/>
      <c r="O681" s="28">
        <v>4.636</v>
      </c>
      <c r="P681" s="28"/>
      <c r="Q681" s="28"/>
      <c r="R681" s="28"/>
      <c r="S681" s="28"/>
      <c r="T681" s="28">
        <v>11.7</v>
      </c>
    </row>
    <row r="682" spans="1:20">
      <c r="A682" s="30"/>
      <c r="B682" s="30"/>
      <c r="C682" s="30"/>
      <c r="D682" s="31" t="s">
        <v>3761</v>
      </c>
      <c r="E682" s="31" t="s">
        <v>3762</v>
      </c>
      <c r="F682" s="32">
        <v>372.839278</v>
      </c>
      <c r="G682" s="32">
        <v>295.553278</v>
      </c>
      <c r="H682" s="32">
        <v>60.95</v>
      </c>
      <c r="I682" s="32"/>
      <c r="J682" s="32"/>
      <c r="K682" s="32"/>
      <c r="L682" s="32"/>
      <c r="M682" s="32"/>
      <c r="N682" s="32"/>
      <c r="O682" s="32">
        <v>4.636</v>
      </c>
      <c r="P682" s="32"/>
      <c r="Q682" s="32"/>
      <c r="R682" s="32"/>
      <c r="S682" s="32"/>
      <c r="T682" s="32">
        <v>11.7</v>
      </c>
    </row>
    <row r="683" spans="1:20">
      <c r="A683" s="35">
        <v>215</v>
      </c>
      <c r="B683" s="30"/>
      <c r="C683" s="30"/>
      <c r="D683" s="33">
        <v>215</v>
      </c>
      <c r="E683" s="33" t="s">
        <v>2261</v>
      </c>
      <c r="F683" s="34">
        <v>372.839278</v>
      </c>
      <c r="G683" s="34">
        <v>295.553278</v>
      </c>
      <c r="H683" s="34">
        <v>60.95</v>
      </c>
      <c r="I683" s="34"/>
      <c r="J683" s="34"/>
      <c r="K683" s="34"/>
      <c r="L683" s="34"/>
      <c r="M683" s="34"/>
      <c r="N683" s="34"/>
      <c r="O683" s="34">
        <v>4.636</v>
      </c>
      <c r="P683" s="32"/>
      <c r="Q683" s="32"/>
      <c r="R683" s="32"/>
      <c r="S683" s="32"/>
      <c r="T683" s="34">
        <v>11.7</v>
      </c>
    </row>
    <row r="684" spans="1:20">
      <c r="A684" s="35">
        <v>215</v>
      </c>
      <c r="B684" s="35" t="s">
        <v>3540</v>
      </c>
      <c r="C684" s="30"/>
      <c r="D684" s="33">
        <v>21505</v>
      </c>
      <c r="E684" s="33" t="s">
        <v>2316</v>
      </c>
      <c r="F684" s="34">
        <v>372.839278</v>
      </c>
      <c r="G684" s="34">
        <v>295.553278</v>
      </c>
      <c r="H684" s="34">
        <v>60.95</v>
      </c>
      <c r="I684" s="34"/>
      <c r="J684" s="34"/>
      <c r="K684" s="34"/>
      <c r="L684" s="34"/>
      <c r="M684" s="34"/>
      <c r="N684" s="34"/>
      <c r="O684" s="34">
        <v>4.636</v>
      </c>
      <c r="P684" s="32"/>
      <c r="Q684" s="32"/>
      <c r="R684" s="32"/>
      <c r="S684" s="32"/>
      <c r="T684" s="34">
        <v>11.7</v>
      </c>
    </row>
    <row r="685" spans="1:20">
      <c r="A685" s="35" t="s">
        <v>2260</v>
      </c>
      <c r="B685" s="35" t="s">
        <v>3540</v>
      </c>
      <c r="C685" s="35" t="s">
        <v>3343</v>
      </c>
      <c r="D685" s="33">
        <v>2150501</v>
      </c>
      <c r="E685" s="36" t="s">
        <v>74</v>
      </c>
      <c r="F685" s="34">
        <v>372.839278</v>
      </c>
      <c r="G685" s="34">
        <v>295.553278</v>
      </c>
      <c r="H685" s="34">
        <v>60.95</v>
      </c>
      <c r="I685" s="34"/>
      <c r="J685" s="34"/>
      <c r="K685" s="34"/>
      <c r="L685" s="34"/>
      <c r="M685" s="34"/>
      <c r="N685" s="34"/>
      <c r="O685" s="34">
        <v>4.636</v>
      </c>
      <c r="P685" s="34"/>
      <c r="Q685" s="34"/>
      <c r="R685" s="34"/>
      <c r="S685" s="34"/>
      <c r="T685" s="34">
        <v>11.7</v>
      </c>
    </row>
    <row r="686" ht="13.5" spans="1:20">
      <c r="A686" s="37"/>
      <c r="B686" s="37"/>
      <c r="C686" s="37"/>
      <c r="D686" s="29" t="s">
        <v>3763</v>
      </c>
      <c r="E686" s="29" t="s">
        <v>3764</v>
      </c>
      <c r="F686" s="28">
        <v>608.5</v>
      </c>
      <c r="G686" s="28">
        <v>474.4371</v>
      </c>
      <c r="H686" s="28">
        <v>131.5129</v>
      </c>
      <c r="I686" s="28"/>
      <c r="J686" s="28"/>
      <c r="K686" s="28"/>
      <c r="L686" s="28"/>
      <c r="M686" s="28"/>
      <c r="N686" s="28"/>
      <c r="O686" s="28">
        <v>0.5</v>
      </c>
      <c r="P686" s="28"/>
      <c r="Q686" s="28"/>
      <c r="R686" s="28"/>
      <c r="S686" s="28"/>
      <c r="T686" s="28">
        <v>2.05</v>
      </c>
    </row>
    <row r="687" spans="1:20">
      <c r="A687" s="30"/>
      <c r="B687" s="30"/>
      <c r="C687" s="30"/>
      <c r="D687" s="31" t="s">
        <v>3765</v>
      </c>
      <c r="E687" s="31" t="s">
        <v>3766</v>
      </c>
      <c r="F687" s="32">
        <v>608.5</v>
      </c>
      <c r="G687" s="32">
        <v>474.4371</v>
      </c>
      <c r="H687" s="32">
        <v>131.5129</v>
      </c>
      <c r="I687" s="32"/>
      <c r="J687" s="32"/>
      <c r="K687" s="32"/>
      <c r="L687" s="32"/>
      <c r="M687" s="32"/>
      <c r="N687" s="32"/>
      <c r="O687" s="32">
        <v>0.5</v>
      </c>
      <c r="P687" s="32"/>
      <c r="Q687" s="32"/>
      <c r="R687" s="32"/>
      <c r="S687" s="32"/>
      <c r="T687" s="32">
        <v>2.05</v>
      </c>
    </row>
    <row r="688" spans="1:20">
      <c r="A688" s="35" t="s">
        <v>2792</v>
      </c>
      <c r="B688" s="30"/>
      <c r="C688" s="30"/>
      <c r="D688" s="33">
        <v>224</v>
      </c>
      <c r="E688" s="33" t="s">
        <v>2793</v>
      </c>
      <c r="F688" s="34">
        <v>608.5</v>
      </c>
      <c r="G688" s="34">
        <v>474.4371</v>
      </c>
      <c r="H688" s="34">
        <v>131.5129</v>
      </c>
      <c r="I688" s="34"/>
      <c r="J688" s="34"/>
      <c r="K688" s="34"/>
      <c r="L688" s="34"/>
      <c r="M688" s="34"/>
      <c r="N688" s="34"/>
      <c r="O688" s="34">
        <v>0.5</v>
      </c>
      <c r="P688" s="34"/>
      <c r="Q688" s="34"/>
      <c r="R688" s="34"/>
      <c r="S688" s="34"/>
      <c r="T688" s="34">
        <v>2.05</v>
      </c>
    </row>
    <row r="689" spans="1:20">
      <c r="A689" s="35" t="s">
        <v>2792</v>
      </c>
      <c r="B689" s="35" t="s">
        <v>3343</v>
      </c>
      <c r="C689" s="30"/>
      <c r="D689" s="33">
        <v>22401</v>
      </c>
      <c r="E689" s="33" t="s">
        <v>3767</v>
      </c>
      <c r="F689" s="34">
        <v>608.5</v>
      </c>
      <c r="G689" s="34">
        <v>474.4371</v>
      </c>
      <c r="H689" s="34">
        <v>131.5129</v>
      </c>
      <c r="I689" s="34"/>
      <c r="J689" s="34"/>
      <c r="K689" s="34"/>
      <c r="L689" s="34"/>
      <c r="M689" s="34"/>
      <c r="N689" s="34"/>
      <c r="O689" s="34">
        <v>0.5</v>
      </c>
      <c r="P689" s="34"/>
      <c r="Q689" s="34"/>
      <c r="R689" s="34"/>
      <c r="S689" s="34"/>
      <c r="T689" s="34">
        <v>2.05</v>
      </c>
    </row>
    <row r="690" spans="1:20">
      <c r="A690" s="35" t="s">
        <v>2792</v>
      </c>
      <c r="B690" s="35" t="s">
        <v>3343</v>
      </c>
      <c r="C690" s="35" t="s">
        <v>3343</v>
      </c>
      <c r="D690" s="33">
        <v>2240101</v>
      </c>
      <c r="E690" s="36" t="s">
        <v>74</v>
      </c>
      <c r="F690" s="34">
        <v>608.5</v>
      </c>
      <c r="G690" s="34">
        <v>474.4371</v>
      </c>
      <c r="H690" s="34">
        <v>131.5129</v>
      </c>
      <c r="I690" s="34"/>
      <c r="J690" s="34"/>
      <c r="K690" s="34"/>
      <c r="L690" s="34"/>
      <c r="M690" s="34"/>
      <c r="N690" s="34"/>
      <c r="O690" s="34">
        <v>0.5</v>
      </c>
      <c r="P690" s="34"/>
      <c r="Q690" s="34"/>
      <c r="R690" s="34"/>
      <c r="S690" s="34"/>
      <c r="T690" s="34">
        <v>2.05</v>
      </c>
    </row>
    <row r="691" ht="13.5" spans="1:20">
      <c r="A691" s="37"/>
      <c r="B691" s="37"/>
      <c r="C691" s="37"/>
      <c r="D691" s="29" t="s">
        <v>3768</v>
      </c>
      <c r="E691" s="29" t="s">
        <v>3769</v>
      </c>
      <c r="F691" s="28">
        <v>1283.585793</v>
      </c>
      <c r="G691" s="28">
        <v>324.082609</v>
      </c>
      <c r="H691" s="28">
        <v>774.45</v>
      </c>
      <c r="I691" s="28"/>
      <c r="J691" s="28"/>
      <c r="K691" s="28">
        <v>168.998284</v>
      </c>
      <c r="L691" s="28"/>
      <c r="M691" s="28"/>
      <c r="N691" s="28"/>
      <c r="O691" s="28">
        <v>15.058</v>
      </c>
      <c r="P691" s="28"/>
      <c r="Q691" s="28"/>
      <c r="R691" s="28"/>
      <c r="S691" s="28"/>
      <c r="T691" s="28">
        <v>0.9969</v>
      </c>
    </row>
    <row r="692" spans="1:20">
      <c r="A692" s="30"/>
      <c r="B692" s="30"/>
      <c r="C692" s="30"/>
      <c r="D692" s="31" t="s">
        <v>3770</v>
      </c>
      <c r="E692" s="31" t="s">
        <v>3771</v>
      </c>
      <c r="F692" s="32">
        <v>1114.090609</v>
      </c>
      <c r="G692" s="32">
        <v>324.082609</v>
      </c>
      <c r="H692" s="32">
        <v>774.45</v>
      </c>
      <c r="I692" s="32"/>
      <c r="J692" s="32"/>
      <c r="K692" s="32"/>
      <c r="L692" s="32"/>
      <c r="M692" s="32"/>
      <c r="N692" s="32"/>
      <c r="O692" s="32">
        <v>15.058</v>
      </c>
      <c r="P692" s="32"/>
      <c r="Q692" s="32"/>
      <c r="R692" s="32"/>
      <c r="S692" s="32"/>
      <c r="T692" s="32">
        <v>0.5</v>
      </c>
    </row>
    <row r="693" spans="1:20">
      <c r="A693" s="35" t="s">
        <v>69</v>
      </c>
      <c r="B693" s="30"/>
      <c r="C693" s="30"/>
      <c r="D693" s="33">
        <v>201</v>
      </c>
      <c r="E693" s="33" t="s">
        <v>70</v>
      </c>
      <c r="F693" s="34">
        <v>1114.090609</v>
      </c>
      <c r="G693" s="34">
        <v>324.082609</v>
      </c>
      <c r="H693" s="34">
        <v>774.45</v>
      </c>
      <c r="I693" s="34"/>
      <c r="J693" s="34"/>
      <c r="K693" s="34"/>
      <c r="L693" s="34"/>
      <c r="M693" s="34"/>
      <c r="N693" s="34"/>
      <c r="O693" s="34">
        <v>15.058</v>
      </c>
      <c r="P693" s="34"/>
      <c r="Q693" s="34"/>
      <c r="R693" s="34"/>
      <c r="S693" s="34"/>
      <c r="T693" s="34">
        <v>0.5</v>
      </c>
    </row>
    <row r="694" spans="1:20">
      <c r="A694" s="35" t="s">
        <v>69</v>
      </c>
      <c r="B694" s="35" t="s">
        <v>3772</v>
      </c>
      <c r="C694" s="30"/>
      <c r="D694" s="33">
        <v>20113</v>
      </c>
      <c r="E694" s="33" t="s">
        <v>3773</v>
      </c>
      <c r="F694" s="34">
        <v>1114.090609</v>
      </c>
      <c r="G694" s="34">
        <v>324.082609</v>
      </c>
      <c r="H694" s="34">
        <v>774.45</v>
      </c>
      <c r="I694" s="34"/>
      <c r="J694" s="34"/>
      <c r="K694" s="34"/>
      <c r="L694" s="34"/>
      <c r="M694" s="34"/>
      <c r="N694" s="34"/>
      <c r="O694" s="34">
        <v>15.058</v>
      </c>
      <c r="P694" s="34"/>
      <c r="Q694" s="34"/>
      <c r="R694" s="34"/>
      <c r="S694" s="34"/>
      <c r="T694" s="34">
        <v>0.5</v>
      </c>
    </row>
    <row r="695" spans="1:20">
      <c r="A695" s="35" t="s">
        <v>69</v>
      </c>
      <c r="B695" s="35" t="s">
        <v>3772</v>
      </c>
      <c r="C695" s="35" t="s">
        <v>3343</v>
      </c>
      <c r="D695" s="33">
        <v>2011301</v>
      </c>
      <c r="E695" s="33" t="s">
        <v>74</v>
      </c>
      <c r="F695" s="34">
        <v>1114.090609</v>
      </c>
      <c r="G695" s="34">
        <v>324.082609</v>
      </c>
      <c r="H695" s="34">
        <v>774.45</v>
      </c>
      <c r="I695" s="34"/>
      <c r="J695" s="34"/>
      <c r="K695" s="34"/>
      <c r="L695" s="34"/>
      <c r="M695" s="34"/>
      <c r="N695" s="34"/>
      <c r="O695" s="34">
        <v>15.058</v>
      </c>
      <c r="P695" s="34"/>
      <c r="Q695" s="34"/>
      <c r="R695" s="34"/>
      <c r="S695" s="34"/>
      <c r="T695" s="34">
        <v>0.5</v>
      </c>
    </row>
    <row r="696" ht="22.5" spans="1:20">
      <c r="A696" s="30"/>
      <c r="B696" s="30"/>
      <c r="C696" s="30"/>
      <c r="D696" s="31" t="s">
        <v>3774</v>
      </c>
      <c r="E696" s="31" t="s">
        <v>3775</v>
      </c>
      <c r="F696" s="32">
        <v>169.495184</v>
      </c>
      <c r="G696" s="32"/>
      <c r="H696" s="32"/>
      <c r="I696" s="32"/>
      <c r="J696" s="32"/>
      <c r="K696" s="32">
        <v>168.998284</v>
      </c>
      <c r="L696" s="32"/>
      <c r="M696" s="32"/>
      <c r="N696" s="32"/>
      <c r="O696" s="32"/>
      <c r="P696" s="32"/>
      <c r="Q696" s="32"/>
      <c r="R696" s="32"/>
      <c r="S696" s="32"/>
      <c r="T696" s="32">
        <v>0.4969</v>
      </c>
    </row>
    <row r="697" spans="1:20">
      <c r="A697" s="35" t="s">
        <v>69</v>
      </c>
      <c r="B697" s="30"/>
      <c r="C697" s="30"/>
      <c r="D697" s="33">
        <v>201</v>
      </c>
      <c r="E697" s="33" t="s">
        <v>70</v>
      </c>
      <c r="F697" s="34">
        <v>169.495184</v>
      </c>
      <c r="G697" s="34"/>
      <c r="H697" s="34"/>
      <c r="I697" s="34"/>
      <c r="J697" s="34"/>
      <c r="K697" s="34">
        <v>168.998284</v>
      </c>
      <c r="L697" s="34"/>
      <c r="M697" s="34"/>
      <c r="N697" s="34"/>
      <c r="O697" s="34"/>
      <c r="P697" s="34"/>
      <c r="Q697" s="34"/>
      <c r="R697" s="34"/>
      <c r="S697" s="34"/>
      <c r="T697" s="34">
        <v>0.4969</v>
      </c>
    </row>
    <row r="698" spans="1:20">
      <c r="A698" s="35" t="s">
        <v>69</v>
      </c>
      <c r="B698" s="35" t="s">
        <v>3772</v>
      </c>
      <c r="C698" s="30"/>
      <c r="D698" s="33">
        <v>20113</v>
      </c>
      <c r="E698" s="33" t="s">
        <v>3773</v>
      </c>
      <c r="F698" s="34">
        <v>169.495184</v>
      </c>
      <c r="G698" s="34"/>
      <c r="H698" s="34"/>
      <c r="I698" s="34"/>
      <c r="J698" s="34"/>
      <c r="K698" s="34">
        <v>168.998284</v>
      </c>
      <c r="L698" s="34"/>
      <c r="M698" s="34"/>
      <c r="N698" s="34"/>
      <c r="O698" s="34"/>
      <c r="P698" s="34"/>
      <c r="Q698" s="34"/>
      <c r="R698" s="34"/>
      <c r="S698" s="34"/>
      <c r="T698" s="34">
        <v>0.4969</v>
      </c>
    </row>
    <row r="699" spans="1:20">
      <c r="A699" s="35" t="s">
        <v>69</v>
      </c>
      <c r="B699" s="35" t="s">
        <v>3772</v>
      </c>
      <c r="C699" s="35" t="s">
        <v>3343</v>
      </c>
      <c r="D699" s="33">
        <v>2011301</v>
      </c>
      <c r="E699" s="36" t="s">
        <v>74</v>
      </c>
      <c r="F699" s="34">
        <v>169.495184</v>
      </c>
      <c r="G699" s="34"/>
      <c r="H699" s="34"/>
      <c r="I699" s="34"/>
      <c r="J699" s="34"/>
      <c r="K699" s="34">
        <v>168.998284</v>
      </c>
      <c r="L699" s="34"/>
      <c r="M699" s="34"/>
      <c r="N699" s="34"/>
      <c r="O699" s="34"/>
      <c r="P699" s="34"/>
      <c r="Q699" s="34"/>
      <c r="R699" s="34"/>
      <c r="S699" s="34"/>
      <c r="T699" s="34">
        <v>0.4969</v>
      </c>
    </row>
    <row r="700" ht="13.5" spans="1:20">
      <c r="A700" s="37"/>
      <c r="B700" s="37"/>
      <c r="C700" s="37"/>
      <c r="D700" s="29" t="s">
        <v>3776</v>
      </c>
      <c r="E700" s="29" t="s">
        <v>3777</v>
      </c>
      <c r="F700" s="28">
        <v>3873.974292</v>
      </c>
      <c r="G700" s="28">
        <v>2080.112776</v>
      </c>
      <c r="H700" s="28">
        <v>929.076604</v>
      </c>
      <c r="I700" s="28"/>
      <c r="J700" s="28"/>
      <c r="K700" s="28">
        <v>842.862024</v>
      </c>
      <c r="L700" s="28"/>
      <c r="M700" s="28"/>
      <c r="N700" s="28"/>
      <c r="O700" s="28">
        <v>8.6392</v>
      </c>
      <c r="P700" s="28"/>
      <c r="Q700" s="28"/>
      <c r="R700" s="28">
        <v>0.3648</v>
      </c>
      <c r="S700" s="28"/>
      <c r="T700" s="28">
        <v>12.918888</v>
      </c>
    </row>
    <row r="701" spans="1:20">
      <c r="A701" s="30"/>
      <c r="B701" s="30"/>
      <c r="C701" s="30"/>
      <c r="D701" s="31" t="s">
        <v>3778</v>
      </c>
      <c r="E701" s="31" t="s">
        <v>3779</v>
      </c>
      <c r="F701" s="32">
        <v>2131.1755</v>
      </c>
      <c r="G701" s="32">
        <v>1514.3034</v>
      </c>
      <c r="H701" s="32">
        <v>610.0729</v>
      </c>
      <c r="I701" s="32"/>
      <c r="J701" s="32"/>
      <c r="K701" s="32"/>
      <c r="L701" s="32"/>
      <c r="M701" s="32"/>
      <c r="N701" s="32"/>
      <c r="O701" s="32">
        <v>6.1992</v>
      </c>
      <c r="P701" s="32"/>
      <c r="Q701" s="32"/>
      <c r="R701" s="32"/>
      <c r="S701" s="32"/>
      <c r="T701" s="32">
        <v>0.6</v>
      </c>
    </row>
    <row r="702" spans="1:20">
      <c r="A702" s="35" t="s">
        <v>2492</v>
      </c>
      <c r="B702" s="30"/>
      <c r="C702" s="30"/>
      <c r="D702" s="33">
        <v>220</v>
      </c>
      <c r="E702" s="33" t="s">
        <v>2493</v>
      </c>
      <c r="F702" s="34">
        <v>2131.1755</v>
      </c>
      <c r="G702" s="34">
        <v>1514.3034</v>
      </c>
      <c r="H702" s="34">
        <v>610.0729</v>
      </c>
      <c r="I702" s="34"/>
      <c r="J702" s="34"/>
      <c r="K702" s="34"/>
      <c r="L702" s="34"/>
      <c r="M702" s="34"/>
      <c r="N702" s="34"/>
      <c r="O702" s="34">
        <v>6.1992</v>
      </c>
      <c r="P702" s="34"/>
      <c r="Q702" s="34"/>
      <c r="R702" s="34"/>
      <c r="S702" s="34"/>
      <c r="T702" s="34">
        <v>0.6</v>
      </c>
    </row>
    <row r="703" spans="1:20">
      <c r="A703" s="35" t="s">
        <v>2492</v>
      </c>
      <c r="B703" s="35" t="s">
        <v>3343</v>
      </c>
      <c r="C703" s="30"/>
      <c r="D703" s="33">
        <v>22001</v>
      </c>
      <c r="E703" s="33" t="s">
        <v>2495</v>
      </c>
      <c r="F703" s="34">
        <v>2131.1755</v>
      </c>
      <c r="G703" s="34">
        <v>1514.3034</v>
      </c>
      <c r="H703" s="34">
        <v>610.0729</v>
      </c>
      <c r="I703" s="34"/>
      <c r="J703" s="34"/>
      <c r="K703" s="34"/>
      <c r="L703" s="34"/>
      <c r="M703" s="34"/>
      <c r="N703" s="34"/>
      <c r="O703" s="34">
        <v>6.1992</v>
      </c>
      <c r="P703" s="34"/>
      <c r="Q703" s="34"/>
      <c r="R703" s="34"/>
      <c r="S703" s="34"/>
      <c r="T703" s="34">
        <v>0.6</v>
      </c>
    </row>
    <row r="704" spans="1:20">
      <c r="A704" s="35" t="s">
        <v>2492</v>
      </c>
      <c r="B704" s="35" t="s">
        <v>3343</v>
      </c>
      <c r="C704" s="35" t="s">
        <v>3343</v>
      </c>
      <c r="D704" s="33">
        <v>2200101</v>
      </c>
      <c r="E704" s="36" t="s">
        <v>74</v>
      </c>
      <c r="F704" s="34">
        <v>2131.1755</v>
      </c>
      <c r="G704" s="34">
        <v>1514.3034</v>
      </c>
      <c r="H704" s="34">
        <v>610.0729</v>
      </c>
      <c r="I704" s="34"/>
      <c r="J704" s="34"/>
      <c r="K704" s="34"/>
      <c r="L704" s="34"/>
      <c r="M704" s="34"/>
      <c r="N704" s="34"/>
      <c r="O704" s="34">
        <v>6.1992</v>
      </c>
      <c r="P704" s="34"/>
      <c r="Q704" s="34"/>
      <c r="R704" s="34"/>
      <c r="S704" s="34"/>
      <c r="T704" s="34">
        <v>0.6</v>
      </c>
    </row>
    <row r="705" spans="1:20">
      <c r="A705" s="30"/>
      <c r="B705" s="30"/>
      <c r="C705" s="30"/>
      <c r="D705" s="31" t="s">
        <v>3780</v>
      </c>
      <c r="E705" s="31" t="s">
        <v>3781</v>
      </c>
      <c r="F705" s="32">
        <v>285.433088</v>
      </c>
      <c r="G705" s="32">
        <v>235.075176</v>
      </c>
      <c r="H705" s="32">
        <v>41.237912</v>
      </c>
      <c r="I705" s="32"/>
      <c r="J705" s="32"/>
      <c r="K705" s="32"/>
      <c r="L705" s="32"/>
      <c r="M705" s="32"/>
      <c r="N705" s="32"/>
      <c r="O705" s="32">
        <v>0.39</v>
      </c>
      <c r="P705" s="32"/>
      <c r="Q705" s="32"/>
      <c r="R705" s="32"/>
      <c r="S705" s="32"/>
      <c r="T705" s="32">
        <v>8.73</v>
      </c>
    </row>
    <row r="706" spans="1:20">
      <c r="A706" s="35" t="s">
        <v>2492</v>
      </c>
      <c r="B706" s="30"/>
      <c r="C706" s="30"/>
      <c r="D706" s="33">
        <v>220</v>
      </c>
      <c r="E706" s="33" t="s">
        <v>2493</v>
      </c>
      <c r="F706" s="34">
        <v>285.433088</v>
      </c>
      <c r="G706" s="34">
        <v>235.075176</v>
      </c>
      <c r="H706" s="34">
        <v>41.237912</v>
      </c>
      <c r="I706" s="34"/>
      <c r="J706" s="34"/>
      <c r="K706" s="34"/>
      <c r="L706" s="34"/>
      <c r="M706" s="34"/>
      <c r="N706" s="34"/>
      <c r="O706" s="34">
        <v>0.39</v>
      </c>
      <c r="P706" s="34"/>
      <c r="Q706" s="34"/>
      <c r="R706" s="34"/>
      <c r="S706" s="34"/>
      <c r="T706" s="34">
        <v>8.73</v>
      </c>
    </row>
    <row r="707" spans="1:20">
      <c r="A707" s="35" t="s">
        <v>2492</v>
      </c>
      <c r="B707" s="35" t="s">
        <v>3343</v>
      </c>
      <c r="C707" s="30"/>
      <c r="D707" s="33">
        <v>22001</v>
      </c>
      <c r="E707" s="33" t="s">
        <v>2495</v>
      </c>
      <c r="F707" s="34">
        <v>285.433088</v>
      </c>
      <c r="G707" s="34">
        <v>235.075176</v>
      </c>
      <c r="H707" s="34">
        <v>41.237912</v>
      </c>
      <c r="I707" s="34"/>
      <c r="J707" s="34"/>
      <c r="K707" s="34"/>
      <c r="L707" s="34"/>
      <c r="M707" s="34"/>
      <c r="N707" s="34"/>
      <c r="O707" s="34">
        <v>0.39</v>
      </c>
      <c r="P707" s="34"/>
      <c r="Q707" s="34"/>
      <c r="R707" s="34"/>
      <c r="S707" s="34"/>
      <c r="T707" s="34">
        <v>8.73</v>
      </c>
    </row>
    <row r="708" spans="1:20">
      <c r="A708" s="35" t="s">
        <v>2492</v>
      </c>
      <c r="B708" s="35" t="s">
        <v>3343</v>
      </c>
      <c r="C708" s="35" t="s">
        <v>3343</v>
      </c>
      <c r="D708" s="33">
        <v>2200101</v>
      </c>
      <c r="E708" s="36" t="s">
        <v>74</v>
      </c>
      <c r="F708" s="34">
        <v>285.433088</v>
      </c>
      <c r="G708" s="34">
        <v>235.075176</v>
      </c>
      <c r="H708" s="34">
        <v>41.237912</v>
      </c>
      <c r="I708" s="34"/>
      <c r="J708" s="34"/>
      <c r="K708" s="34"/>
      <c r="L708" s="34"/>
      <c r="M708" s="34"/>
      <c r="N708" s="34"/>
      <c r="O708" s="34">
        <v>0.39</v>
      </c>
      <c r="P708" s="34"/>
      <c r="Q708" s="34"/>
      <c r="R708" s="34"/>
      <c r="S708" s="34"/>
      <c r="T708" s="34">
        <v>8.73</v>
      </c>
    </row>
    <row r="709" spans="1:20">
      <c r="A709" s="30"/>
      <c r="B709" s="30"/>
      <c r="C709" s="30"/>
      <c r="D709" s="31" t="s">
        <v>3782</v>
      </c>
      <c r="E709" s="31" t="s">
        <v>3783</v>
      </c>
      <c r="F709" s="32">
        <v>612.977296</v>
      </c>
      <c r="G709" s="32"/>
      <c r="H709" s="32"/>
      <c r="I709" s="32"/>
      <c r="J709" s="32"/>
      <c r="K709" s="32">
        <v>609.358408</v>
      </c>
      <c r="L709" s="32"/>
      <c r="M709" s="32"/>
      <c r="N709" s="32"/>
      <c r="O709" s="32">
        <v>1.16</v>
      </c>
      <c r="P709" s="32"/>
      <c r="Q709" s="32"/>
      <c r="R709" s="32"/>
      <c r="S709" s="32"/>
      <c r="T709" s="32">
        <v>2.458888</v>
      </c>
    </row>
    <row r="710" spans="1:20">
      <c r="A710" s="35" t="s">
        <v>2492</v>
      </c>
      <c r="B710" s="30"/>
      <c r="C710" s="30"/>
      <c r="D710" s="33">
        <v>220</v>
      </c>
      <c r="E710" s="33" t="s">
        <v>2493</v>
      </c>
      <c r="F710" s="34">
        <v>612.977296</v>
      </c>
      <c r="G710" s="34"/>
      <c r="H710" s="34"/>
      <c r="I710" s="34"/>
      <c r="J710" s="34"/>
      <c r="K710" s="34">
        <v>609.358408</v>
      </c>
      <c r="L710" s="34"/>
      <c r="M710" s="34"/>
      <c r="N710" s="34"/>
      <c r="O710" s="34">
        <v>1.16</v>
      </c>
      <c r="P710" s="34"/>
      <c r="Q710" s="34"/>
      <c r="R710" s="34"/>
      <c r="S710" s="34"/>
      <c r="T710" s="34">
        <v>2.458888</v>
      </c>
    </row>
    <row r="711" spans="1:20">
      <c r="A711" s="35" t="s">
        <v>2492</v>
      </c>
      <c r="B711" s="35" t="s">
        <v>3343</v>
      </c>
      <c r="C711" s="30"/>
      <c r="D711" s="33">
        <v>22001</v>
      </c>
      <c r="E711" s="33" t="s">
        <v>2495</v>
      </c>
      <c r="F711" s="34">
        <v>612.977296</v>
      </c>
      <c r="G711" s="34"/>
      <c r="H711" s="34"/>
      <c r="I711" s="34"/>
      <c r="J711" s="34"/>
      <c r="K711" s="34">
        <v>609.358408</v>
      </c>
      <c r="L711" s="34"/>
      <c r="M711" s="34"/>
      <c r="N711" s="34"/>
      <c r="O711" s="34">
        <v>1.16</v>
      </c>
      <c r="P711" s="34"/>
      <c r="Q711" s="34"/>
      <c r="R711" s="34"/>
      <c r="S711" s="34"/>
      <c r="T711" s="34">
        <v>2.458888</v>
      </c>
    </row>
    <row r="712" spans="1:20">
      <c r="A712" s="35" t="s">
        <v>2492</v>
      </c>
      <c r="B712" s="35" t="s">
        <v>3343</v>
      </c>
      <c r="C712" s="35" t="s">
        <v>3343</v>
      </c>
      <c r="D712" s="33">
        <v>2200101</v>
      </c>
      <c r="E712" s="36" t="s">
        <v>74</v>
      </c>
      <c r="F712" s="34">
        <v>612.977296</v>
      </c>
      <c r="G712" s="34"/>
      <c r="H712" s="34"/>
      <c r="I712" s="34"/>
      <c r="J712" s="34"/>
      <c r="K712" s="34">
        <v>609.358408</v>
      </c>
      <c r="L712" s="34"/>
      <c r="M712" s="34"/>
      <c r="N712" s="34"/>
      <c r="O712" s="34">
        <v>1.16</v>
      </c>
      <c r="P712" s="34"/>
      <c r="Q712" s="34"/>
      <c r="R712" s="34"/>
      <c r="S712" s="34"/>
      <c r="T712" s="34">
        <v>2.458888</v>
      </c>
    </row>
    <row r="713" spans="1:20">
      <c r="A713" s="30"/>
      <c r="B713" s="30"/>
      <c r="C713" s="30"/>
      <c r="D713" s="31" t="s">
        <v>3784</v>
      </c>
      <c r="E713" s="31" t="s">
        <v>3785</v>
      </c>
      <c r="F713" s="32">
        <v>124.395</v>
      </c>
      <c r="G713" s="32">
        <v>97.211</v>
      </c>
      <c r="H713" s="32">
        <v>25.964</v>
      </c>
      <c r="I713" s="32"/>
      <c r="J713" s="32"/>
      <c r="K713" s="32"/>
      <c r="L713" s="32"/>
      <c r="M713" s="32"/>
      <c r="N713" s="32"/>
      <c r="O713" s="32">
        <v>0.5</v>
      </c>
      <c r="P713" s="32"/>
      <c r="Q713" s="32"/>
      <c r="R713" s="32"/>
      <c r="S713" s="32"/>
      <c r="T713" s="32">
        <v>0.72</v>
      </c>
    </row>
    <row r="714" spans="1:20">
      <c r="A714" s="35" t="s">
        <v>2492</v>
      </c>
      <c r="B714" s="30"/>
      <c r="C714" s="30"/>
      <c r="D714" s="33">
        <v>220</v>
      </c>
      <c r="E714" s="33" t="s">
        <v>2493</v>
      </c>
      <c r="F714" s="34">
        <v>124.395</v>
      </c>
      <c r="G714" s="34">
        <v>97.211</v>
      </c>
      <c r="H714" s="34">
        <v>25.964</v>
      </c>
      <c r="I714" s="34"/>
      <c r="J714" s="34"/>
      <c r="K714" s="34"/>
      <c r="L714" s="34"/>
      <c r="M714" s="34"/>
      <c r="N714" s="34"/>
      <c r="O714" s="34">
        <v>0.5</v>
      </c>
      <c r="P714" s="34"/>
      <c r="Q714" s="34"/>
      <c r="R714" s="34"/>
      <c r="S714" s="34"/>
      <c r="T714" s="34">
        <v>0.72</v>
      </c>
    </row>
    <row r="715" spans="1:20">
      <c r="A715" s="35" t="s">
        <v>2492</v>
      </c>
      <c r="B715" s="35" t="s">
        <v>3343</v>
      </c>
      <c r="C715" s="30"/>
      <c r="D715" s="33">
        <v>22001</v>
      </c>
      <c r="E715" s="33" t="s">
        <v>2495</v>
      </c>
      <c r="F715" s="34">
        <v>124.395</v>
      </c>
      <c r="G715" s="34">
        <v>97.211</v>
      </c>
      <c r="H715" s="34">
        <v>25.964</v>
      </c>
      <c r="I715" s="34"/>
      <c r="J715" s="34"/>
      <c r="K715" s="34"/>
      <c r="L715" s="34"/>
      <c r="M715" s="34"/>
      <c r="N715" s="34"/>
      <c r="O715" s="34">
        <v>0.5</v>
      </c>
      <c r="P715" s="34"/>
      <c r="Q715" s="34"/>
      <c r="R715" s="34"/>
      <c r="S715" s="34"/>
      <c r="T715" s="34">
        <v>0.72</v>
      </c>
    </row>
    <row r="716" spans="1:20">
      <c r="A716" s="35" t="s">
        <v>2492</v>
      </c>
      <c r="B716" s="35" t="s">
        <v>3343</v>
      </c>
      <c r="C716" s="35" t="s">
        <v>3343</v>
      </c>
      <c r="D716" s="33">
        <v>2200101</v>
      </c>
      <c r="E716" s="36" t="s">
        <v>74</v>
      </c>
      <c r="F716" s="34">
        <v>124.395</v>
      </c>
      <c r="G716" s="34">
        <v>97.211</v>
      </c>
      <c r="H716" s="34">
        <v>25.964</v>
      </c>
      <c r="I716" s="34"/>
      <c r="J716" s="34"/>
      <c r="K716" s="34"/>
      <c r="L716" s="34"/>
      <c r="M716" s="34"/>
      <c r="N716" s="34"/>
      <c r="O716" s="34">
        <v>0.5</v>
      </c>
      <c r="P716" s="34"/>
      <c r="Q716" s="34"/>
      <c r="R716" s="34"/>
      <c r="S716" s="34"/>
      <c r="T716" s="34">
        <v>0.72</v>
      </c>
    </row>
    <row r="717" spans="1:20">
      <c r="A717" s="30"/>
      <c r="B717" s="30"/>
      <c r="C717" s="30"/>
      <c r="D717" s="31" t="s">
        <v>3786</v>
      </c>
      <c r="E717" s="31" t="s">
        <v>3787</v>
      </c>
      <c r="F717" s="32">
        <v>173.993408</v>
      </c>
      <c r="G717" s="32"/>
      <c r="H717" s="32">
        <v>29.996992</v>
      </c>
      <c r="I717" s="32"/>
      <c r="J717" s="32"/>
      <c r="K717" s="32">
        <v>143.196416</v>
      </c>
      <c r="L717" s="32"/>
      <c r="M717" s="32"/>
      <c r="N717" s="32"/>
      <c r="O717" s="32">
        <v>0.39</v>
      </c>
      <c r="P717" s="32"/>
      <c r="Q717" s="32"/>
      <c r="R717" s="32"/>
      <c r="S717" s="32"/>
      <c r="T717" s="32">
        <v>0.41</v>
      </c>
    </row>
    <row r="718" spans="1:20">
      <c r="A718" s="35" t="s">
        <v>2492</v>
      </c>
      <c r="B718" s="35"/>
      <c r="C718" s="30"/>
      <c r="D718" s="33">
        <v>220</v>
      </c>
      <c r="E718" s="33" t="s">
        <v>2493</v>
      </c>
      <c r="F718" s="34">
        <v>173.993408</v>
      </c>
      <c r="G718" s="34"/>
      <c r="H718" s="34">
        <v>29.996992</v>
      </c>
      <c r="I718" s="34"/>
      <c r="J718" s="34"/>
      <c r="K718" s="34">
        <v>143.196416</v>
      </c>
      <c r="L718" s="34"/>
      <c r="M718" s="34"/>
      <c r="N718" s="34"/>
      <c r="O718" s="34">
        <v>0.39</v>
      </c>
      <c r="P718" s="34"/>
      <c r="Q718" s="34"/>
      <c r="R718" s="34"/>
      <c r="S718" s="34"/>
      <c r="T718" s="34">
        <v>0.41</v>
      </c>
    </row>
    <row r="719" spans="1:20">
      <c r="A719" s="35" t="s">
        <v>2492</v>
      </c>
      <c r="B719" s="35" t="s">
        <v>3343</v>
      </c>
      <c r="C719" s="30"/>
      <c r="D719" s="33">
        <v>22001</v>
      </c>
      <c r="E719" s="33" t="s">
        <v>2495</v>
      </c>
      <c r="F719" s="34">
        <v>173.993408</v>
      </c>
      <c r="G719" s="34"/>
      <c r="H719" s="34">
        <v>29.996992</v>
      </c>
      <c r="I719" s="34"/>
      <c r="J719" s="34"/>
      <c r="K719" s="34">
        <v>143.196416</v>
      </c>
      <c r="L719" s="34"/>
      <c r="M719" s="34"/>
      <c r="N719" s="34"/>
      <c r="O719" s="34">
        <v>0.39</v>
      </c>
      <c r="P719" s="34"/>
      <c r="Q719" s="34"/>
      <c r="R719" s="34"/>
      <c r="S719" s="34"/>
      <c r="T719" s="34">
        <v>0.41</v>
      </c>
    </row>
    <row r="720" spans="1:20">
      <c r="A720" s="35" t="s">
        <v>2492</v>
      </c>
      <c r="B720" s="35" t="s">
        <v>3343</v>
      </c>
      <c r="C720" s="35" t="s">
        <v>3343</v>
      </c>
      <c r="D720" s="33">
        <v>2200101</v>
      </c>
      <c r="E720" s="36" t="s">
        <v>74</v>
      </c>
      <c r="F720" s="34">
        <v>173.993408</v>
      </c>
      <c r="G720" s="34"/>
      <c r="H720" s="34">
        <v>29.996992</v>
      </c>
      <c r="I720" s="34"/>
      <c r="J720" s="34"/>
      <c r="K720" s="34">
        <v>143.196416</v>
      </c>
      <c r="L720" s="34"/>
      <c r="M720" s="34"/>
      <c r="N720" s="34"/>
      <c r="O720" s="34">
        <v>0.39</v>
      </c>
      <c r="P720" s="34"/>
      <c r="Q720" s="34"/>
      <c r="R720" s="34"/>
      <c r="S720" s="34"/>
      <c r="T720" s="34">
        <v>0.41</v>
      </c>
    </row>
    <row r="721" spans="1:20">
      <c r="A721" s="30"/>
      <c r="B721" s="30"/>
      <c r="C721" s="30"/>
      <c r="D721" s="31" t="s">
        <v>3788</v>
      </c>
      <c r="E721" s="31" t="s">
        <v>3789</v>
      </c>
      <c r="F721" s="32">
        <v>546</v>
      </c>
      <c r="G721" s="32">
        <v>233.5232</v>
      </c>
      <c r="H721" s="32">
        <v>221.8048</v>
      </c>
      <c r="I721" s="32"/>
      <c r="J721" s="32"/>
      <c r="K721" s="32">
        <v>90.3072</v>
      </c>
      <c r="L721" s="32"/>
      <c r="M721" s="32"/>
      <c r="N721" s="32"/>
      <c r="O721" s="32"/>
      <c r="P721" s="32"/>
      <c r="Q721" s="32"/>
      <c r="R721" s="32">
        <v>0.3648</v>
      </c>
      <c r="S721" s="32"/>
      <c r="T721" s="32"/>
    </row>
    <row r="722" spans="1:20">
      <c r="A722" s="35" t="s">
        <v>2492</v>
      </c>
      <c r="B722" s="35"/>
      <c r="C722" s="30"/>
      <c r="D722" s="33">
        <v>220</v>
      </c>
      <c r="E722" s="33" t="s">
        <v>2493</v>
      </c>
      <c r="F722" s="34">
        <v>546</v>
      </c>
      <c r="G722" s="34">
        <v>233.5232</v>
      </c>
      <c r="H722" s="34">
        <v>221.8048</v>
      </c>
      <c r="I722" s="34"/>
      <c r="J722" s="34"/>
      <c r="K722" s="34">
        <v>90.3072</v>
      </c>
      <c r="L722" s="34"/>
      <c r="M722" s="34"/>
      <c r="N722" s="34"/>
      <c r="O722" s="34"/>
      <c r="P722" s="34"/>
      <c r="Q722" s="34"/>
      <c r="R722" s="34">
        <v>0.3648</v>
      </c>
      <c r="S722" s="34"/>
      <c r="T722" s="34"/>
    </row>
    <row r="723" spans="1:20">
      <c r="A723" s="35" t="s">
        <v>2492</v>
      </c>
      <c r="B723" s="35" t="s">
        <v>3343</v>
      </c>
      <c r="C723" s="30"/>
      <c r="D723" s="33">
        <v>22001</v>
      </c>
      <c r="E723" s="33" t="s">
        <v>2495</v>
      </c>
      <c r="F723" s="34">
        <v>546</v>
      </c>
      <c r="G723" s="34">
        <v>233.5232</v>
      </c>
      <c r="H723" s="34">
        <v>221.8048</v>
      </c>
      <c r="I723" s="34"/>
      <c r="J723" s="34"/>
      <c r="K723" s="34">
        <v>90.3072</v>
      </c>
      <c r="L723" s="34"/>
      <c r="M723" s="34"/>
      <c r="N723" s="34"/>
      <c r="O723" s="34"/>
      <c r="P723" s="34"/>
      <c r="Q723" s="34"/>
      <c r="R723" s="34">
        <v>0.3648</v>
      </c>
      <c r="S723" s="34"/>
      <c r="T723" s="34"/>
    </row>
    <row r="724" spans="1:20">
      <c r="A724" s="35" t="s">
        <v>2492</v>
      </c>
      <c r="B724" s="35" t="s">
        <v>3343</v>
      </c>
      <c r="C724" s="35" t="s">
        <v>3343</v>
      </c>
      <c r="D724" s="33">
        <v>2200101</v>
      </c>
      <c r="E724" s="36" t="s">
        <v>74</v>
      </c>
      <c r="F724" s="34">
        <v>546</v>
      </c>
      <c r="G724" s="34">
        <v>233.5232</v>
      </c>
      <c r="H724" s="34">
        <v>221.8048</v>
      </c>
      <c r="I724" s="34"/>
      <c r="J724" s="34"/>
      <c r="K724" s="34">
        <v>90.3072</v>
      </c>
      <c r="L724" s="34"/>
      <c r="M724" s="34"/>
      <c r="N724" s="34"/>
      <c r="O724" s="34"/>
      <c r="P724" s="34"/>
      <c r="Q724" s="34"/>
      <c r="R724" s="34">
        <v>0.3648</v>
      </c>
      <c r="S724" s="34"/>
      <c r="T724" s="34"/>
    </row>
    <row r="725" ht="13.5" spans="1:20">
      <c r="A725" s="37"/>
      <c r="B725" s="37"/>
      <c r="C725" s="37"/>
      <c r="D725" s="29" t="s">
        <v>3790</v>
      </c>
      <c r="E725" s="29" t="s">
        <v>3791</v>
      </c>
      <c r="F725" s="28">
        <v>16859.052675</v>
      </c>
      <c r="G725" s="28">
        <v>1536.482522</v>
      </c>
      <c r="H725" s="28">
        <v>8843.577</v>
      </c>
      <c r="I725" s="28"/>
      <c r="J725" s="28"/>
      <c r="K725" s="28">
        <v>6434.104253</v>
      </c>
      <c r="L725" s="28"/>
      <c r="M725" s="28"/>
      <c r="N725" s="28"/>
      <c r="O725" s="28">
        <v>29.9324</v>
      </c>
      <c r="P725" s="28"/>
      <c r="Q725" s="28"/>
      <c r="R725" s="28">
        <v>2.21</v>
      </c>
      <c r="S725" s="28"/>
      <c r="T725" s="28">
        <v>12.7465</v>
      </c>
    </row>
    <row r="726" spans="1:20">
      <c r="A726" s="30"/>
      <c r="B726" s="30"/>
      <c r="C726" s="30"/>
      <c r="D726" s="31" t="s">
        <v>3792</v>
      </c>
      <c r="E726" s="31" t="s">
        <v>3793</v>
      </c>
      <c r="F726" s="32">
        <v>9631.5</v>
      </c>
      <c r="G726" s="32">
        <v>870.293</v>
      </c>
      <c r="H726" s="32">
        <v>8750.957</v>
      </c>
      <c r="I726" s="32"/>
      <c r="J726" s="32"/>
      <c r="K726" s="32"/>
      <c r="L726" s="32"/>
      <c r="M726" s="32"/>
      <c r="N726" s="32"/>
      <c r="O726" s="32">
        <v>9.58</v>
      </c>
      <c r="P726" s="32"/>
      <c r="Q726" s="32"/>
      <c r="R726" s="32"/>
      <c r="S726" s="32"/>
      <c r="T726" s="32">
        <v>0.67</v>
      </c>
    </row>
    <row r="727" spans="1:20">
      <c r="A727" s="35" t="s">
        <v>1373</v>
      </c>
      <c r="B727" s="30"/>
      <c r="C727" s="30"/>
      <c r="D727" s="33">
        <v>210</v>
      </c>
      <c r="E727" s="33" t="s">
        <v>1374</v>
      </c>
      <c r="F727" s="34">
        <v>9631.5</v>
      </c>
      <c r="G727" s="34">
        <v>870.293</v>
      </c>
      <c r="H727" s="34">
        <v>8750.957</v>
      </c>
      <c r="I727" s="34"/>
      <c r="J727" s="34"/>
      <c r="K727" s="34"/>
      <c r="L727" s="34"/>
      <c r="M727" s="34"/>
      <c r="N727" s="34"/>
      <c r="O727" s="34">
        <v>9.58</v>
      </c>
      <c r="P727" s="34"/>
      <c r="Q727" s="34"/>
      <c r="R727" s="34"/>
      <c r="S727" s="34"/>
      <c r="T727" s="34">
        <v>0.67</v>
      </c>
    </row>
    <row r="728" spans="1:20">
      <c r="A728" s="35" t="s">
        <v>1373</v>
      </c>
      <c r="B728" s="35" t="s">
        <v>3343</v>
      </c>
      <c r="C728" s="30"/>
      <c r="D728" s="33">
        <v>21001</v>
      </c>
      <c r="E728" s="33" t="s">
        <v>3794</v>
      </c>
      <c r="F728" s="34">
        <v>1083.5</v>
      </c>
      <c r="G728" s="34">
        <v>870.293</v>
      </c>
      <c r="H728" s="34">
        <v>202.957</v>
      </c>
      <c r="I728" s="34"/>
      <c r="J728" s="34"/>
      <c r="K728" s="34"/>
      <c r="L728" s="34"/>
      <c r="M728" s="34"/>
      <c r="N728" s="34"/>
      <c r="O728" s="34">
        <v>9.58</v>
      </c>
      <c r="P728" s="34"/>
      <c r="Q728" s="34"/>
      <c r="R728" s="34"/>
      <c r="S728" s="34"/>
      <c r="T728" s="34">
        <v>0.67</v>
      </c>
    </row>
    <row r="729" spans="1:20">
      <c r="A729" s="35" t="s">
        <v>1373</v>
      </c>
      <c r="B729" s="35" t="s">
        <v>3343</v>
      </c>
      <c r="C729" s="35" t="s">
        <v>3343</v>
      </c>
      <c r="D729" s="33">
        <v>2100101</v>
      </c>
      <c r="E729" s="36" t="s">
        <v>461</v>
      </c>
      <c r="F729" s="34">
        <v>1083.5</v>
      </c>
      <c r="G729" s="34">
        <v>870.293</v>
      </c>
      <c r="H729" s="34">
        <v>202.957</v>
      </c>
      <c r="I729" s="34"/>
      <c r="J729" s="34"/>
      <c r="K729" s="34"/>
      <c r="L729" s="34"/>
      <c r="M729" s="34"/>
      <c r="N729" s="34"/>
      <c r="O729" s="34">
        <v>9.58</v>
      </c>
      <c r="P729" s="34"/>
      <c r="Q729" s="34"/>
      <c r="R729" s="34"/>
      <c r="S729" s="34"/>
      <c r="T729" s="34">
        <v>0.67</v>
      </c>
    </row>
    <row r="730" spans="1:20">
      <c r="A730" s="35" t="s">
        <v>1373</v>
      </c>
      <c r="B730" s="35" t="s">
        <v>3548</v>
      </c>
      <c r="C730" s="35"/>
      <c r="D730" s="33">
        <v>21007</v>
      </c>
      <c r="E730" s="36" t="s">
        <v>3795</v>
      </c>
      <c r="F730" s="34">
        <v>3588</v>
      </c>
      <c r="G730" s="34"/>
      <c r="H730" s="34">
        <v>3588</v>
      </c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</row>
    <row r="731" spans="1:20">
      <c r="A731" s="35" t="s">
        <v>1373</v>
      </c>
      <c r="B731" s="35" t="s">
        <v>3548</v>
      </c>
      <c r="C731" s="35" t="s">
        <v>3544</v>
      </c>
      <c r="D731" s="33">
        <v>2100799</v>
      </c>
      <c r="E731" s="36" t="s">
        <v>1455</v>
      </c>
      <c r="F731" s="34">
        <v>3588</v>
      </c>
      <c r="G731" s="34"/>
      <c r="H731" s="34">
        <v>3588</v>
      </c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</row>
    <row r="732" spans="1:20">
      <c r="A732" s="35" t="s">
        <v>1373</v>
      </c>
      <c r="B732" s="35" t="s">
        <v>3435</v>
      </c>
      <c r="C732" s="35"/>
      <c r="D732" s="33">
        <v>21004</v>
      </c>
      <c r="E732" s="36" t="s">
        <v>1419</v>
      </c>
      <c r="F732" s="34">
        <v>4686</v>
      </c>
      <c r="G732" s="34"/>
      <c r="H732" s="34">
        <v>4686</v>
      </c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</row>
    <row r="733" spans="1:20">
      <c r="A733" s="35" t="s">
        <v>1373</v>
      </c>
      <c r="B733" s="35" t="s">
        <v>3435</v>
      </c>
      <c r="C733" s="35" t="s">
        <v>3430</v>
      </c>
      <c r="D733" s="33">
        <v>2100408</v>
      </c>
      <c r="E733" s="36" t="s">
        <v>1435</v>
      </c>
      <c r="F733" s="34">
        <v>4686</v>
      </c>
      <c r="G733" s="34"/>
      <c r="H733" s="34">
        <v>4686</v>
      </c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</row>
    <row r="734" spans="1:20">
      <c r="A734" s="35" t="s">
        <v>1373</v>
      </c>
      <c r="B734" s="35" t="s">
        <v>3342</v>
      </c>
      <c r="C734" s="35"/>
      <c r="D734" s="33">
        <v>21003</v>
      </c>
      <c r="E734" s="36" t="s">
        <v>3796</v>
      </c>
      <c r="F734" s="34">
        <v>94</v>
      </c>
      <c r="G734" s="34"/>
      <c r="H734" s="34">
        <v>94</v>
      </c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</row>
    <row r="735" spans="1:20">
      <c r="A735" s="35" t="s">
        <v>1373</v>
      </c>
      <c r="B735" s="35" t="s">
        <v>3342</v>
      </c>
      <c r="C735" s="35" t="s">
        <v>3544</v>
      </c>
      <c r="D735" s="33">
        <v>2100399</v>
      </c>
      <c r="E735" s="36" t="s">
        <v>1415</v>
      </c>
      <c r="F735" s="34">
        <v>94</v>
      </c>
      <c r="G735" s="34"/>
      <c r="H735" s="34">
        <v>94</v>
      </c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</row>
    <row r="736" spans="1:20">
      <c r="A736" s="35" t="s">
        <v>1373</v>
      </c>
      <c r="B736" s="35" t="s">
        <v>3435</v>
      </c>
      <c r="C736" s="35"/>
      <c r="D736" s="33">
        <v>21004</v>
      </c>
      <c r="E736" s="36" t="s">
        <v>1419</v>
      </c>
      <c r="F736" s="34">
        <v>180</v>
      </c>
      <c r="G736" s="34"/>
      <c r="H736" s="34">
        <v>180</v>
      </c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</row>
    <row r="737" spans="1:20">
      <c r="A737" s="35" t="s">
        <v>1373</v>
      </c>
      <c r="B737" s="35" t="s">
        <v>3435</v>
      </c>
      <c r="C737" s="35" t="s">
        <v>3544</v>
      </c>
      <c r="D737" s="33">
        <v>2100499</v>
      </c>
      <c r="E737" s="36" t="s">
        <v>1441</v>
      </c>
      <c r="F737" s="34">
        <v>180</v>
      </c>
      <c r="G737" s="34"/>
      <c r="H737" s="34">
        <v>180</v>
      </c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</row>
    <row r="738" spans="1:20">
      <c r="A738" s="30"/>
      <c r="B738" s="30"/>
      <c r="C738" s="30"/>
      <c r="D738" s="31" t="s">
        <v>3797</v>
      </c>
      <c r="E738" s="31" t="s">
        <v>3798</v>
      </c>
      <c r="F738" s="32">
        <v>1027.997</v>
      </c>
      <c r="G738" s="32"/>
      <c r="H738" s="32"/>
      <c r="I738" s="32"/>
      <c r="J738" s="32"/>
      <c r="K738" s="32">
        <v>1024.3537</v>
      </c>
      <c r="L738" s="32"/>
      <c r="M738" s="32"/>
      <c r="N738" s="32"/>
      <c r="O738" s="32">
        <v>3.1404</v>
      </c>
      <c r="P738" s="32"/>
      <c r="Q738" s="32"/>
      <c r="R738" s="32"/>
      <c r="S738" s="32"/>
      <c r="T738" s="32">
        <v>0.5029</v>
      </c>
    </row>
    <row r="739" spans="1:20">
      <c r="A739" s="35">
        <v>210</v>
      </c>
      <c r="B739" s="30"/>
      <c r="C739" s="30"/>
      <c r="D739" s="33">
        <v>210</v>
      </c>
      <c r="E739" s="33" t="s">
        <v>1374</v>
      </c>
      <c r="F739" s="34">
        <v>1027.997</v>
      </c>
      <c r="G739" s="34"/>
      <c r="H739" s="34"/>
      <c r="I739" s="34"/>
      <c r="J739" s="34"/>
      <c r="K739" s="34">
        <v>1024.3537</v>
      </c>
      <c r="L739" s="34"/>
      <c r="M739" s="34"/>
      <c r="N739" s="34"/>
      <c r="O739" s="34">
        <v>3.1404</v>
      </c>
      <c r="P739" s="34"/>
      <c r="Q739" s="34"/>
      <c r="R739" s="34"/>
      <c r="S739" s="34"/>
      <c r="T739" s="34">
        <v>0.5029</v>
      </c>
    </row>
    <row r="740" spans="1:20">
      <c r="A740" s="35" t="s">
        <v>1373</v>
      </c>
      <c r="B740" s="35" t="s">
        <v>3435</v>
      </c>
      <c r="C740" s="30"/>
      <c r="D740" s="33">
        <v>21004</v>
      </c>
      <c r="E740" s="33" t="s">
        <v>3799</v>
      </c>
      <c r="F740" s="34">
        <v>1027.997</v>
      </c>
      <c r="G740" s="34"/>
      <c r="H740" s="34"/>
      <c r="I740" s="34"/>
      <c r="J740" s="34"/>
      <c r="K740" s="34">
        <v>1024.3537</v>
      </c>
      <c r="L740" s="34"/>
      <c r="M740" s="34"/>
      <c r="N740" s="34"/>
      <c r="O740" s="34">
        <v>3.1404</v>
      </c>
      <c r="P740" s="34"/>
      <c r="Q740" s="34"/>
      <c r="R740" s="34"/>
      <c r="S740" s="34"/>
      <c r="T740" s="34">
        <v>0.5029</v>
      </c>
    </row>
    <row r="741" spans="1:20">
      <c r="A741" s="35" t="s">
        <v>1373</v>
      </c>
      <c r="B741" s="35" t="s">
        <v>3435</v>
      </c>
      <c r="C741" s="35" t="s">
        <v>3343</v>
      </c>
      <c r="D741" s="33">
        <v>2100401</v>
      </c>
      <c r="E741" s="36" t="s">
        <v>1421</v>
      </c>
      <c r="F741" s="34">
        <v>1027.997</v>
      </c>
      <c r="G741" s="34"/>
      <c r="H741" s="34"/>
      <c r="I741" s="34"/>
      <c r="J741" s="34"/>
      <c r="K741" s="34">
        <v>1024.3537</v>
      </c>
      <c r="L741" s="34"/>
      <c r="M741" s="34"/>
      <c r="N741" s="34"/>
      <c r="O741" s="34">
        <v>3.1404</v>
      </c>
      <c r="P741" s="34"/>
      <c r="Q741" s="34"/>
      <c r="R741" s="34"/>
      <c r="S741" s="34"/>
      <c r="T741" s="34">
        <v>0.5029</v>
      </c>
    </row>
    <row r="742" ht="22.5" spans="1:20">
      <c r="A742" s="30"/>
      <c r="B742" s="30"/>
      <c r="C742" s="30"/>
      <c r="D742" s="31" t="s">
        <v>3800</v>
      </c>
      <c r="E742" s="31" t="s">
        <v>3801</v>
      </c>
      <c r="F742" s="32">
        <v>544</v>
      </c>
      <c r="G742" s="32"/>
      <c r="H742" s="32"/>
      <c r="I742" s="32"/>
      <c r="J742" s="32"/>
      <c r="K742" s="32">
        <v>542.47</v>
      </c>
      <c r="L742" s="32"/>
      <c r="M742" s="32"/>
      <c r="N742" s="32"/>
      <c r="O742" s="32">
        <v>0.71</v>
      </c>
      <c r="P742" s="32"/>
      <c r="Q742" s="32"/>
      <c r="R742" s="32"/>
      <c r="S742" s="32"/>
      <c r="T742" s="32">
        <v>0.82</v>
      </c>
    </row>
    <row r="743" spans="1:20">
      <c r="A743" s="35">
        <v>210</v>
      </c>
      <c r="B743" s="30"/>
      <c r="C743" s="30"/>
      <c r="D743" s="33">
        <v>210</v>
      </c>
      <c r="E743" s="33" t="s">
        <v>1374</v>
      </c>
      <c r="F743" s="34">
        <v>544</v>
      </c>
      <c r="G743" s="34"/>
      <c r="H743" s="34"/>
      <c r="I743" s="34"/>
      <c r="J743" s="34"/>
      <c r="K743" s="34">
        <v>542.47</v>
      </c>
      <c r="L743" s="34"/>
      <c r="M743" s="34"/>
      <c r="N743" s="34"/>
      <c r="O743" s="34">
        <v>0.71</v>
      </c>
      <c r="P743" s="34"/>
      <c r="Q743" s="34"/>
      <c r="R743" s="34"/>
      <c r="S743" s="34"/>
      <c r="T743" s="34">
        <v>0.82</v>
      </c>
    </row>
    <row r="744" spans="1:20">
      <c r="A744" s="35" t="s">
        <v>1373</v>
      </c>
      <c r="B744" s="35" t="s">
        <v>3435</v>
      </c>
      <c r="C744" s="30"/>
      <c r="D744" s="33">
        <v>21004</v>
      </c>
      <c r="E744" s="33" t="s">
        <v>3799</v>
      </c>
      <c r="F744" s="34">
        <v>544</v>
      </c>
      <c r="G744" s="34"/>
      <c r="H744" s="34"/>
      <c r="I744" s="34"/>
      <c r="J744" s="34"/>
      <c r="K744" s="34">
        <v>542.47</v>
      </c>
      <c r="L744" s="34"/>
      <c r="M744" s="34"/>
      <c r="N744" s="34"/>
      <c r="O744" s="34">
        <v>0.71</v>
      </c>
      <c r="P744" s="34"/>
      <c r="Q744" s="34"/>
      <c r="R744" s="34"/>
      <c r="S744" s="34"/>
      <c r="T744" s="34">
        <v>0.82</v>
      </c>
    </row>
    <row r="745" spans="1:20">
      <c r="A745" s="35" t="s">
        <v>1373</v>
      </c>
      <c r="B745" s="35" t="s">
        <v>3435</v>
      </c>
      <c r="C745" s="35" t="s">
        <v>3412</v>
      </c>
      <c r="D745" s="33" t="s">
        <v>3802</v>
      </c>
      <c r="E745" s="36" t="s">
        <v>1423</v>
      </c>
      <c r="F745" s="34">
        <v>544</v>
      </c>
      <c r="G745" s="34"/>
      <c r="H745" s="34"/>
      <c r="I745" s="34"/>
      <c r="J745" s="34"/>
      <c r="K745" s="34">
        <v>542.47</v>
      </c>
      <c r="L745" s="34"/>
      <c r="M745" s="34"/>
      <c r="N745" s="34"/>
      <c r="O745" s="34">
        <v>0.71</v>
      </c>
      <c r="P745" s="34"/>
      <c r="Q745" s="34"/>
      <c r="R745" s="34"/>
      <c r="S745" s="34"/>
      <c r="T745" s="34">
        <v>0.82</v>
      </c>
    </row>
    <row r="746" ht="22.5" spans="1:20">
      <c r="A746" s="30"/>
      <c r="B746" s="30"/>
      <c r="C746" s="30"/>
      <c r="D746" s="31" t="s">
        <v>3803</v>
      </c>
      <c r="E746" s="31" t="s">
        <v>3804</v>
      </c>
      <c r="F746" s="32">
        <v>1328.3</v>
      </c>
      <c r="G746" s="32">
        <v>528.454</v>
      </c>
      <c r="H746" s="32">
        <v>92.62</v>
      </c>
      <c r="I746" s="32"/>
      <c r="J746" s="32"/>
      <c r="K746" s="32">
        <v>702.174</v>
      </c>
      <c r="L746" s="32"/>
      <c r="M746" s="32"/>
      <c r="N746" s="32"/>
      <c r="O746" s="32">
        <v>5.052</v>
      </c>
      <c r="P746" s="32"/>
      <c r="Q746" s="32"/>
      <c r="R746" s="32"/>
      <c r="S746" s="32"/>
      <c r="T746" s="32"/>
    </row>
    <row r="747" spans="1:20">
      <c r="A747" s="35">
        <v>210</v>
      </c>
      <c r="B747" s="30"/>
      <c r="C747" s="30"/>
      <c r="D747" s="33">
        <v>210</v>
      </c>
      <c r="E747" s="33" t="s">
        <v>1374</v>
      </c>
      <c r="F747" s="34">
        <v>1328.3</v>
      </c>
      <c r="G747" s="34">
        <v>528.454</v>
      </c>
      <c r="H747" s="34">
        <v>92.62</v>
      </c>
      <c r="I747" s="34"/>
      <c r="J747" s="34"/>
      <c r="K747" s="34">
        <v>702.174</v>
      </c>
      <c r="L747" s="34"/>
      <c r="M747" s="34"/>
      <c r="N747" s="34"/>
      <c r="O747" s="34">
        <v>5.052</v>
      </c>
      <c r="P747" s="34"/>
      <c r="Q747" s="32"/>
      <c r="R747" s="32"/>
      <c r="S747" s="32"/>
      <c r="T747" s="32"/>
    </row>
    <row r="748" spans="1:20">
      <c r="A748" s="35" t="s">
        <v>1373</v>
      </c>
      <c r="B748" s="35" t="s">
        <v>3435</v>
      </c>
      <c r="C748" s="30"/>
      <c r="D748" s="33">
        <v>21004</v>
      </c>
      <c r="E748" s="33" t="s">
        <v>3799</v>
      </c>
      <c r="F748" s="34">
        <v>856.5</v>
      </c>
      <c r="G748" s="34">
        <v>528.454</v>
      </c>
      <c r="H748" s="34">
        <v>92.62</v>
      </c>
      <c r="I748" s="34"/>
      <c r="J748" s="34"/>
      <c r="K748" s="34">
        <v>230.374</v>
      </c>
      <c r="L748" s="34"/>
      <c r="M748" s="34"/>
      <c r="N748" s="34"/>
      <c r="O748" s="34">
        <v>5.052</v>
      </c>
      <c r="P748" s="34"/>
      <c r="Q748" s="34"/>
      <c r="R748" s="34"/>
      <c r="S748" s="34"/>
      <c r="T748" s="34"/>
    </row>
    <row r="749" spans="1:20">
      <c r="A749" s="35" t="s">
        <v>1373</v>
      </c>
      <c r="B749" s="35" t="s">
        <v>3435</v>
      </c>
      <c r="C749" s="35" t="s">
        <v>3342</v>
      </c>
      <c r="D749" s="33">
        <v>2100403</v>
      </c>
      <c r="E749" s="33" t="s">
        <v>3805</v>
      </c>
      <c r="F749" s="34">
        <v>856.5</v>
      </c>
      <c r="G749" s="34">
        <v>528.454</v>
      </c>
      <c r="H749" s="34">
        <v>92.62</v>
      </c>
      <c r="I749" s="34"/>
      <c r="J749" s="34"/>
      <c r="K749" s="34">
        <v>230.374</v>
      </c>
      <c r="L749" s="34"/>
      <c r="M749" s="34"/>
      <c r="N749" s="34"/>
      <c r="O749" s="34">
        <v>5.052</v>
      </c>
      <c r="P749" s="34"/>
      <c r="Q749" s="34"/>
      <c r="R749" s="34"/>
      <c r="S749" s="34"/>
      <c r="T749" s="34"/>
    </row>
    <row r="750" spans="1:20">
      <c r="A750" s="35" t="s">
        <v>1373</v>
      </c>
      <c r="B750" s="35" t="s">
        <v>3548</v>
      </c>
      <c r="C750" s="35"/>
      <c r="D750" s="33"/>
      <c r="E750" s="36" t="s">
        <v>3795</v>
      </c>
      <c r="F750" s="34">
        <v>471.8</v>
      </c>
      <c r="G750" s="34"/>
      <c r="H750" s="34"/>
      <c r="I750" s="34"/>
      <c r="J750" s="34"/>
      <c r="K750" s="34">
        <v>471.8</v>
      </c>
      <c r="L750" s="34"/>
      <c r="M750" s="34"/>
      <c r="N750" s="34"/>
      <c r="O750" s="34"/>
      <c r="P750" s="34"/>
      <c r="Q750" s="34"/>
      <c r="R750" s="34"/>
      <c r="S750" s="34"/>
      <c r="T750" s="34"/>
    </row>
    <row r="751" spans="1:20">
      <c r="A751" s="35" t="s">
        <v>1373</v>
      </c>
      <c r="B751" s="35" t="s">
        <v>3548</v>
      </c>
      <c r="C751" s="35" t="s">
        <v>3544</v>
      </c>
      <c r="D751" s="33">
        <v>2100799</v>
      </c>
      <c r="E751" s="36" t="s">
        <v>1455</v>
      </c>
      <c r="F751" s="34">
        <v>471.8</v>
      </c>
      <c r="G751" s="34"/>
      <c r="H751" s="34"/>
      <c r="I751" s="34"/>
      <c r="J751" s="34"/>
      <c r="K751" s="34">
        <v>471.8</v>
      </c>
      <c r="L751" s="34"/>
      <c r="M751" s="34"/>
      <c r="N751" s="34"/>
      <c r="O751" s="34"/>
      <c r="P751" s="34"/>
      <c r="Q751" s="34"/>
      <c r="R751" s="34"/>
      <c r="S751" s="34"/>
      <c r="T751" s="34"/>
    </row>
    <row r="752" spans="1:20">
      <c r="A752" s="30"/>
      <c r="B752" s="30"/>
      <c r="C752" s="30"/>
      <c r="D752" s="31" t="s">
        <v>3806</v>
      </c>
      <c r="E752" s="31" t="s">
        <v>3807</v>
      </c>
      <c r="F752" s="32">
        <v>815.405802</v>
      </c>
      <c r="G752" s="32"/>
      <c r="H752" s="32"/>
      <c r="I752" s="32"/>
      <c r="J752" s="32"/>
      <c r="K752" s="32">
        <v>803.275802</v>
      </c>
      <c r="L752" s="32"/>
      <c r="M752" s="32"/>
      <c r="N752" s="32"/>
      <c r="O752" s="32">
        <v>11.45</v>
      </c>
      <c r="P752" s="32"/>
      <c r="Q752" s="32"/>
      <c r="R752" s="32"/>
      <c r="S752" s="32"/>
      <c r="T752" s="32">
        <v>0.68</v>
      </c>
    </row>
    <row r="753" spans="1:20">
      <c r="A753" s="35">
        <v>210</v>
      </c>
      <c r="B753" s="30"/>
      <c r="C753" s="30"/>
      <c r="D753" s="33">
        <v>210</v>
      </c>
      <c r="E753" s="33" t="s">
        <v>1374</v>
      </c>
      <c r="F753" s="34">
        <v>815.405802</v>
      </c>
      <c r="G753" s="34"/>
      <c r="H753" s="34"/>
      <c r="I753" s="34"/>
      <c r="J753" s="34"/>
      <c r="K753" s="34">
        <v>803.275802</v>
      </c>
      <c r="L753" s="34"/>
      <c r="M753" s="34"/>
      <c r="N753" s="34"/>
      <c r="O753" s="34">
        <v>11.45</v>
      </c>
      <c r="P753" s="34"/>
      <c r="Q753" s="34"/>
      <c r="R753" s="34"/>
      <c r="S753" s="34"/>
      <c r="T753" s="34">
        <v>0.68</v>
      </c>
    </row>
    <row r="754" spans="1:20">
      <c r="A754" s="35" t="s">
        <v>1373</v>
      </c>
      <c r="B754" s="35" t="s">
        <v>3435</v>
      </c>
      <c r="C754" s="30"/>
      <c r="D754" s="33">
        <v>21004</v>
      </c>
      <c r="E754" s="33" t="s">
        <v>3799</v>
      </c>
      <c r="F754" s="34">
        <v>815.405802</v>
      </c>
      <c r="G754" s="34"/>
      <c r="H754" s="34"/>
      <c r="I754" s="34"/>
      <c r="J754" s="34"/>
      <c r="K754" s="34">
        <v>803.275802</v>
      </c>
      <c r="L754" s="34"/>
      <c r="M754" s="34"/>
      <c r="N754" s="34"/>
      <c r="O754" s="34">
        <v>11.45</v>
      </c>
      <c r="P754" s="34"/>
      <c r="Q754" s="34"/>
      <c r="R754" s="34"/>
      <c r="S754" s="34"/>
      <c r="T754" s="34">
        <v>0.68</v>
      </c>
    </row>
    <row r="755" spans="1:20">
      <c r="A755" s="35" t="s">
        <v>1373</v>
      </c>
      <c r="B755" s="35" t="s">
        <v>3435</v>
      </c>
      <c r="C755" s="35" t="s">
        <v>3343</v>
      </c>
      <c r="D755" s="33">
        <v>2100401</v>
      </c>
      <c r="E755" s="36" t="s">
        <v>1421</v>
      </c>
      <c r="F755" s="34">
        <v>815.405802</v>
      </c>
      <c r="G755" s="34"/>
      <c r="H755" s="34"/>
      <c r="I755" s="34"/>
      <c r="J755" s="34"/>
      <c r="K755" s="34">
        <v>803.275802</v>
      </c>
      <c r="L755" s="34"/>
      <c r="M755" s="34"/>
      <c r="N755" s="34"/>
      <c r="O755" s="34">
        <v>11.45</v>
      </c>
      <c r="P755" s="34"/>
      <c r="Q755" s="34"/>
      <c r="R755" s="34"/>
      <c r="S755" s="34"/>
      <c r="T755" s="34">
        <v>0.68</v>
      </c>
    </row>
    <row r="756" spans="1:20">
      <c r="A756" s="30"/>
      <c r="B756" s="30"/>
      <c r="C756" s="30"/>
      <c r="D756" s="31" t="s">
        <v>3808</v>
      </c>
      <c r="E756" s="31" t="s">
        <v>3809</v>
      </c>
      <c r="F756" s="32">
        <v>277.96698</v>
      </c>
      <c r="G756" s="32"/>
      <c r="H756" s="32"/>
      <c r="I756" s="32"/>
      <c r="J756" s="32"/>
      <c r="K756" s="32">
        <v>277.78698</v>
      </c>
      <c r="L756" s="32"/>
      <c r="M756" s="32"/>
      <c r="N756" s="32"/>
      <c r="O756" s="32"/>
      <c r="P756" s="32"/>
      <c r="Q756" s="32"/>
      <c r="R756" s="32"/>
      <c r="S756" s="32"/>
      <c r="T756" s="32">
        <v>0.18</v>
      </c>
    </row>
    <row r="757" spans="1:20">
      <c r="A757" s="35" t="s">
        <v>1373</v>
      </c>
      <c r="B757" s="30"/>
      <c r="C757" s="30"/>
      <c r="D757" s="33">
        <v>210</v>
      </c>
      <c r="E757" s="33" t="s">
        <v>1374</v>
      </c>
      <c r="F757" s="34">
        <v>277.96698</v>
      </c>
      <c r="G757" s="34"/>
      <c r="H757" s="34"/>
      <c r="I757" s="34"/>
      <c r="J757" s="34"/>
      <c r="K757" s="34">
        <v>277.78698</v>
      </c>
      <c r="L757" s="34"/>
      <c r="M757" s="34"/>
      <c r="N757" s="34"/>
      <c r="O757" s="34"/>
      <c r="P757" s="34"/>
      <c r="Q757" s="34"/>
      <c r="R757" s="34"/>
      <c r="S757" s="34"/>
      <c r="T757" s="34">
        <v>0.18</v>
      </c>
    </row>
    <row r="758" spans="1:20">
      <c r="A758" s="35" t="s">
        <v>1373</v>
      </c>
      <c r="B758" s="35" t="s">
        <v>3342</v>
      </c>
      <c r="C758" s="30"/>
      <c r="D758" s="33">
        <v>21003</v>
      </c>
      <c r="E758" s="33" t="s">
        <v>3796</v>
      </c>
      <c r="F758" s="34">
        <v>277.96698</v>
      </c>
      <c r="G758" s="34"/>
      <c r="H758" s="34"/>
      <c r="I758" s="34"/>
      <c r="J758" s="34"/>
      <c r="K758" s="34">
        <v>277.78698</v>
      </c>
      <c r="L758" s="34"/>
      <c r="M758" s="34"/>
      <c r="N758" s="34"/>
      <c r="O758" s="34"/>
      <c r="P758" s="34"/>
      <c r="Q758" s="34"/>
      <c r="R758" s="34"/>
      <c r="S758" s="34"/>
      <c r="T758" s="34">
        <v>0.18</v>
      </c>
    </row>
    <row r="759" spans="1:20">
      <c r="A759" s="35" t="s">
        <v>1373</v>
      </c>
      <c r="B759" s="35" t="s">
        <v>3342</v>
      </c>
      <c r="C759" s="35" t="s">
        <v>3412</v>
      </c>
      <c r="D759" s="33">
        <v>2100302</v>
      </c>
      <c r="E759" s="36" t="s">
        <v>1414</v>
      </c>
      <c r="F759" s="34">
        <v>277.96698</v>
      </c>
      <c r="G759" s="34"/>
      <c r="H759" s="34"/>
      <c r="I759" s="34"/>
      <c r="J759" s="34"/>
      <c r="K759" s="34">
        <v>277.78698</v>
      </c>
      <c r="L759" s="34"/>
      <c r="M759" s="34"/>
      <c r="N759" s="34"/>
      <c r="O759" s="34"/>
      <c r="P759" s="34"/>
      <c r="Q759" s="34"/>
      <c r="R759" s="34"/>
      <c r="S759" s="34"/>
      <c r="T759" s="34">
        <v>0.18</v>
      </c>
    </row>
    <row r="760" spans="1:20">
      <c r="A760" s="30"/>
      <c r="B760" s="30"/>
      <c r="C760" s="30"/>
      <c r="D760" s="31" t="s">
        <v>3810</v>
      </c>
      <c r="E760" s="31" t="s">
        <v>3811</v>
      </c>
      <c r="F760" s="32">
        <v>160.006749</v>
      </c>
      <c r="G760" s="32"/>
      <c r="H760" s="32"/>
      <c r="I760" s="32"/>
      <c r="J760" s="32"/>
      <c r="K760" s="32">
        <v>159.896749</v>
      </c>
      <c r="L760" s="32"/>
      <c r="M760" s="32"/>
      <c r="N760" s="32"/>
      <c r="O760" s="32"/>
      <c r="P760" s="32"/>
      <c r="Q760" s="32"/>
      <c r="R760" s="32"/>
      <c r="S760" s="32"/>
      <c r="T760" s="32">
        <v>0.11</v>
      </c>
    </row>
    <row r="761" spans="1:20">
      <c r="A761" s="35" t="s">
        <v>1373</v>
      </c>
      <c r="B761" s="30"/>
      <c r="C761" s="30"/>
      <c r="D761" s="33">
        <v>210</v>
      </c>
      <c r="E761" s="33" t="s">
        <v>1374</v>
      </c>
      <c r="F761" s="34">
        <v>160.006749</v>
      </c>
      <c r="G761" s="34"/>
      <c r="H761" s="34"/>
      <c r="I761" s="34"/>
      <c r="J761" s="34"/>
      <c r="K761" s="34">
        <v>159.896749</v>
      </c>
      <c r="L761" s="34"/>
      <c r="M761" s="34"/>
      <c r="N761" s="34"/>
      <c r="O761" s="34"/>
      <c r="P761" s="34"/>
      <c r="Q761" s="34"/>
      <c r="R761" s="34"/>
      <c r="S761" s="34"/>
      <c r="T761" s="34">
        <v>0.11</v>
      </c>
    </row>
    <row r="762" spans="1:20">
      <c r="A762" s="35" t="s">
        <v>1373</v>
      </c>
      <c r="B762" s="35" t="s">
        <v>3342</v>
      </c>
      <c r="C762" s="30"/>
      <c r="D762" s="33">
        <v>21003</v>
      </c>
      <c r="E762" s="33" t="s">
        <v>3796</v>
      </c>
      <c r="F762" s="34">
        <v>160.006749</v>
      </c>
      <c r="G762" s="34"/>
      <c r="H762" s="34"/>
      <c r="I762" s="34"/>
      <c r="J762" s="34"/>
      <c r="K762" s="34">
        <v>159.896749</v>
      </c>
      <c r="L762" s="34"/>
      <c r="M762" s="34"/>
      <c r="N762" s="34"/>
      <c r="O762" s="34"/>
      <c r="P762" s="34"/>
      <c r="Q762" s="34"/>
      <c r="R762" s="34"/>
      <c r="S762" s="34"/>
      <c r="T762" s="34">
        <v>0.11</v>
      </c>
    </row>
    <row r="763" spans="1:20">
      <c r="A763" s="35" t="s">
        <v>1373</v>
      </c>
      <c r="B763" s="35" t="s">
        <v>3342</v>
      </c>
      <c r="C763" s="35" t="s">
        <v>3412</v>
      </c>
      <c r="D763" s="33">
        <v>2100302</v>
      </c>
      <c r="E763" s="36" t="s">
        <v>1414</v>
      </c>
      <c r="F763" s="34">
        <v>160.006749</v>
      </c>
      <c r="G763" s="34"/>
      <c r="H763" s="34"/>
      <c r="I763" s="34"/>
      <c r="J763" s="34"/>
      <c r="K763" s="34">
        <v>159.896749</v>
      </c>
      <c r="L763" s="34"/>
      <c r="M763" s="34"/>
      <c r="N763" s="34"/>
      <c r="O763" s="34"/>
      <c r="P763" s="34"/>
      <c r="Q763" s="34"/>
      <c r="R763" s="34"/>
      <c r="S763" s="34"/>
      <c r="T763" s="34">
        <v>0.11</v>
      </c>
    </row>
    <row r="764" spans="1:20">
      <c r="A764" s="30"/>
      <c r="B764" s="30"/>
      <c r="C764" s="30"/>
      <c r="D764" s="31" t="s">
        <v>3812</v>
      </c>
      <c r="E764" s="31" t="s">
        <v>3813</v>
      </c>
      <c r="F764" s="32">
        <v>142.027928</v>
      </c>
      <c r="G764" s="32"/>
      <c r="H764" s="32"/>
      <c r="I764" s="32"/>
      <c r="J764" s="32"/>
      <c r="K764" s="32">
        <v>141.627928</v>
      </c>
      <c r="L764" s="32"/>
      <c r="M764" s="32"/>
      <c r="N764" s="32"/>
      <c r="O764" s="32"/>
      <c r="P764" s="32"/>
      <c r="Q764" s="32"/>
      <c r="R764" s="32">
        <v>0.4</v>
      </c>
      <c r="S764" s="32"/>
      <c r="T764" s="32"/>
    </row>
    <row r="765" spans="1:20">
      <c r="A765" s="35" t="s">
        <v>1373</v>
      </c>
      <c r="B765" s="30"/>
      <c r="C765" s="30"/>
      <c r="D765" s="33">
        <v>210</v>
      </c>
      <c r="E765" s="33" t="s">
        <v>1374</v>
      </c>
      <c r="F765" s="34">
        <v>142.027928</v>
      </c>
      <c r="G765" s="34"/>
      <c r="H765" s="34"/>
      <c r="I765" s="34"/>
      <c r="J765" s="34"/>
      <c r="K765" s="34">
        <v>141.627928</v>
      </c>
      <c r="L765" s="34"/>
      <c r="M765" s="34"/>
      <c r="N765" s="34"/>
      <c r="O765" s="34"/>
      <c r="P765" s="34"/>
      <c r="Q765" s="34"/>
      <c r="R765" s="34">
        <v>0.4</v>
      </c>
      <c r="S765" s="34"/>
      <c r="T765" s="32"/>
    </row>
    <row r="766" spans="1:20">
      <c r="A766" s="35" t="s">
        <v>1373</v>
      </c>
      <c r="B766" s="35" t="s">
        <v>3342</v>
      </c>
      <c r="C766" s="30"/>
      <c r="D766" s="33">
        <v>21003</v>
      </c>
      <c r="E766" s="33" t="s">
        <v>3796</v>
      </c>
      <c r="F766" s="34">
        <v>142.027928</v>
      </c>
      <c r="G766" s="34"/>
      <c r="H766" s="34"/>
      <c r="I766" s="34"/>
      <c r="J766" s="34"/>
      <c r="K766" s="34">
        <v>141.627928</v>
      </c>
      <c r="L766" s="34"/>
      <c r="M766" s="34"/>
      <c r="N766" s="34"/>
      <c r="O766" s="34"/>
      <c r="P766" s="34"/>
      <c r="Q766" s="34"/>
      <c r="R766" s="34">
        <v>0.4</v>
      </c>
      <c r="S766" s="34"/>
      <c r="T766" s="32"/>
    </row>
    <row r="767" spans="1:20">
      <c r="A767" s="35" t="s">
        <v>1373</v>
      </c>
      <c r="B767" s="35" t="s">
        <v>3342</v>
      </c>
      <c r="C767" s="35" t="s">
        <v>3412</v>
      </c>
      <c r="D767" s="33">
        <v>2100302</v>
      </c>
      <c r="E767" s="36" t="s">
        <v>1414</v>
      </c>
      <c r="F767" s="34">
        <v>142.027928</v>
      </c>
      <c r="G767" s="34"/>
      <c r="H767" s="34"/>
      <c r="I767" s="34"/>
      <c r="J767" s="34"/>
      <c r="K767" s="34">
        <v>141.627928</v>
      </c>
      <c r="L767" s="34"/>
      <c r="M767" s="34"/>
      <c r="N767" s="34"/>
      <c r="O767" s="34"/>
      <c r="P767" s="34"/>
      <c r="Q767" s="34"/>
      <c r="R767" s="34">
        <v>0.4</v>
      </c>
      <c r="S767" s="34"/>
      <c r="T767" s="34"/>
    </row>
    <row r="768" spans="1:20">
      <c r="A768" s="30"/>
      <c r="B768" s="30"/>
      <c r="C768" s="30"/>
      <c r="D768" s="31" t="s">
        <v>3814</v>
      </c>
      <c r="E768" s="31" t="s">
        <v>3815</v>
      </c>
      <c r="F768" s="32">
        <v>197.003542</v>
      </c>
      <c r="G768" s="32"/>
      <c r="H768" s="32"/>
      <c r="I768" s="32"/>
      <c r="J768" s="32"/>
      <c r="K768" s="32">
        <v>196.913542</v>
      </c>
      <c r="L768" s="32"/>
      <c r="M768" s="32"/>
      <c r="N768" s="32"/>
      <c r="O768" s="32"/>
      <c r="P768" s="32"/>
      <c r="Q768" s="32"/>
      <c r="R768" s="32">
        <v>0.09</v>
      </c>
      <c r="S768" s="32"/>
      <c r="T768" s="32"/>
    </row>
    <row r="769" spans="1:20">
      <c r="A769" s="35" t="s">
        <v>1373</v>
      </c>
      <c r="B769" s="30"/>
      <c r="C769" s="30"/>
      <c r="D769" s="33">
        <v>210</v>
      </c>
      <c r="E769" s="33" t="s">
        <v>1374</v>
      </c>
      <c r="F769" s="34">
        <v>197.003542</v>
      </c>
      <c r="G769" s="34"/>
      <c r="H769" s="34"/>
      <c r="I769" s="34"/>
      <c r="J769" s="34"/>
      <c r="K769" s="34">
        <v>196.913542</v>
      </c>
      <c r="L769" s="34"/>
      <c r="M769" s="34"/>
      <c r="N769" s="34"/>
      <c r="O769" s="34"/>
      <c r="P769" s="34"/>
      <c r="Q769" s="34"/>
      <c r="R769" s="34">
        <v>0.09</v>
      </c>
      <c r="S769" s="32"/>
      <c r="T769" s="32"/>
    </row>
    <row r="770" spans="1:20">
      <c r="A770" s="35" t="s">
        <v>1373</v>
      </c>
      <c r="B770" s="35" t="s">
        <v>3342</v>
      </c>
      <c r="C770" s="30"/>
      <c r="D770" s="33">
        <v>21003</v>
      </c>
      <c r="E770" s="33" t="s">
        <v>3796</v>
      </c>
      <c r="F770" s="34">
        <v>197.003542</v>
      </c>
      <c r="G770" s="34"/>
      <c r="H770" s="34"/>
      <c r="I770" s="34"/>
      <c r="J770" s="34"/>
      <c r="K770" s="34">
        <v>196.913542</v>
      </c>
      <c r="L770" s="34"/>
      <c r="M770" s="34"/>
      <c r="N770" s="34"/>
      <c r="O770" s="34"/>
      <c r="P770" s="34"/>
      <c r="Q770" s="34"/>
      <c r="R770" s="34">
        <v>0.09</v>
      </c>
      <c r="S770" s="32"/>
      <c r="T770" s="32"/>
    </row>
    <row r="771" spans="1:20">
      <c r="A771" s="35" t="s">
        <v>1373</v>
      </c>
      <c r="B771" s="35" t="s">
        <v>3342</v>
      </c>
      <c r="C771" s="35" t="s">
        <v>3412</v>
      </c>
      <c r="D771" s="33">
        <v>2100302</v>
      </c>
      <c r="E771" s="36" t="s">
        <v>1414</v>
      </c>
      <c r="F771" s="34">
        <v>197.003542</v>
      </c>
      <c r="G771" s="34"/>
      <c r="H771" s="34"/>
      <c r="I771" s="34"/>
      <c r="J771" s="34"/>
      <c r="K771" s="34">
        <v>196.913542</v>
      </c>
      <c r="L771" s="34"/>
      <c r="M771" s="34"/>
      <c r="N771" s="34"/>
      <c r="O771" s="34"/>
      <c r="P771" s="34"/>
      <c r="Q771" s="34"/>
      <c r="R771" s="34">
        <v>0.09</v>
      </c>
      <c r="S771" s="34"/>
      <c r="T771" s="34"/>
    </row>
    <row r="772" spans="1:20">
      <c r="A772" s="30"/>
      <c r="B772" s="30"/>
      <c r="C772" s="30"/>
      <c r="D772" s="31" t="s">
        <v>3816</v>
      </c>
      <c r="E772" s="31" t="s">
        <v>3817</v>
      </c>
      <c r="F772" s="32">
        <v>138.035522</v>
      </c>
      <c r="G772" s="32">
        <v>137.735522</v>
      </c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>
        <v>0.3</v>
      </c>
    </row>
    <row r="773" spans="1:20">
      <c r="A773" s="35" t="s">
        <v>1373</v>
      </c>
      <c r="B773" s="30"/>
      <c r="C773" s="30"/>
      <c r="D773" s="33">
        <v>210</v>
      </c>
      <c r="E773" s="33" t="s">
        <v>1374</v>
      </c>
      <c r="F773" s="34">
        <v>138.035522</v>
      </c>
      <c r="G773" s="34">
        <v>137.735522</v>
      </c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>
        <v>0.3</v>
      </c>
    </row>
    <row r="774" spans="1:20">
      <c r="A774" s="35" t="s">
        <v>1373</v>
      </c>
      <c r="B774" s="35" t="s">
        <v>3342</v>
      </c>
      <c r="C774" s="30"/>
      <c r="D774" s="33">
        <v>21003</v>
      </c>
      <c r="E774" s="33" t="s">
        <v>3796</v>
      </c>
      <c r="F774" s="34">
        <v>138.035522</v>
      </c>
      <c r="G774" s="34">
        <v>137.735522</v>
      </c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>
        <v>0.3</v>
      </c>
    </row>
    <row r="775" spans="1:20">
      <c r="A775" s="35" t="s">
        <v>1373</v>
      </c>
      <c r="B775" s="35" t="s">
        <v>3342</v>
      </c>
      <c r="C775" s="35" t="s">
        <v>3412</v>
      </c>
      <c r="D775" s="33">
        <v>2100302</v>
      </c>
      <c r="E775" s="36" t="s">
        <v>1414</v>
      </c>
      <c r="F775" s="34">
        <v>138.035522</v>
      </c>
      <c r="G775" s="34">
        <v>137.735522</v>
      </c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>
        <v>0.3</v>
      </c>
    </row>
    <row r="776" spans="1:20">
      <c r="A776" s="30"/>
      <c r="B776" s="30"/>
      <c r="C776" s="30"/>
      <c r="D776" s="31" t="s">
        <v>3818</v>
      </c>
      <c r="E776" s="31" t="s">
        <v>3819</v>
      </c>
      <c r="F776" s="32">
        <v>75.996728</v>
      </c>
      <c r="G776" s="32"/>
      <c r="H776" s="32"/>
      <c r="I776" s="32"/>
      <c r="J776" s="32"/>
      <c r="K776" s="32">
        <v>75.316728</v>
      </c>
      <c r="L776" s="32"/>
      <c r="M776" s="32"/>
      <c r="N776" s="32"/>
      <c r="O776" s="32"/>
      <c r="P776" s="32"/>
      <c r="Q776" s="32"/>
      <c r="R776" s="32"/>
      <c r="S776" s="32"/>
      <c r="T776" s="32">
        <v>0.68</v>
      </c>
    </row>
    <row r="777" spans="1:20">
      <c r="A777" s="35" t="s">
        <v>1373</v>
      </c>
      <c r="B777" s="30"/>
      <c r="C777" s="30"/>
      <c r="D777" s="33">
        <v>210</v>
      </c>
      <c r="E777" s="33" t="s">
        <v>1374</v>
      </c>
      <c r="F777" s="34">
        <v>75.996728</v>
      </c>
      <c r="G777" s="34"/>
      <c r="H777" s="34"/>
      <c r="I777" s="34"/>
      <c r="J777" s="34"/>
      <c r="K777" s="34">
        <v>75.316728</v>
      </c>
      <c r="L777" s="34"/>
      <c r="M777" s="34"/>
      <c r="N777" s="34"/>
      <c r="O777" s="34"/>
      <c r="P777" s="34"/>
      <c r="Q777" s="34"/>
      <c r="R777" s="34"/>
      <c r="S777" s="34"/>
      <c r="T777" s="34">
        <v>0.68</v>
      </c>
    </row>
    <row r="778" spans="1:20">
      <c r="A778" s="35" t="s">
        <v>1373</v>
      </c>
      <c r="B778" s="35" t="s">
        <v>3342</v>
      </c>
      <c r="C778" s="30"/>
      <c r="D778" s="33">
        <v>21003</v>
      </c>
      <c r="E778" s="33" t="s">
        <v>3796</v>
      </c>
      <c r="F778" s="34">
        <v>75.996728</v>
      </c>
      <c r="G778" s="34"/>
      <c r="H778" s="34"/>
      <c r="I778" s="34"/>
      <c r="J778" s="34"/>
      <c r="K778" s="34">
        <v>75.316728</v>
      </c>
      <c r="L778" s="34"/>
      <c r="M778" s="34"/>
      <c r="N778" s="34"/>
      <c r="O778" s="34"/>
      <c r="P778" s="34"/>
      <c r="Q778" s="34"/>
      <c r="R778" s="34"/>
      <c r="S778" s="34"/>
      <c r="T778" s="34">
        <v>0.68</v>
      </c>
    </row>
    <row r="779" spans="1:20">
      <c r="A779" s="35" t="s">
        <v>1373</v>
      </c>
      <c r="B779" s="35" t="s">
        <v>3342</v>
      </c>
      <c r="C779" s="35" t="s">
        <v>3412</v>
      </c>
      <c r="D779" s="33">
        <v>2100302</v>
      </c>
      <c r="E779" s="36" t="s">
        <v>1414</v>
      </c>
      <c r="F779" s="34">
        <v>75.996728</v>
      </c>
      <c r="G779" s="34"/>
      <c r="H779" s="34"/>
      <c r="I779" s="34"/>
      <c r="J779" s="34"/>
      <c r="K779" s="34">
        <v>75.316728</v>
      </c>
      <c r="L779" s="34"/>
      <c r="M779" s="34"/>
      <c r="N779" s="34"/>
      <c r="O779" s="34"/>
      <c r="P779" s="34"/>
      <c r="Q779" s="34"/>
      <c r="R779" s="34"/>
      <c r="S779" s="34"/>
      <c r="T779" s="34">
        <v>0.68</v>
      </c>
    </row>
    <row r="780" spans="1:20">
      <c r="A780" s="30"/>
      <c r="B780" s="30"/>
      <c r="C780" s="30"/>
      <c r="D780" s="31" t="s">
        <v>3820</v>
      </c>
      <c r="E780" s="31" t="s">
        <v>3821</v>
      </c>
      <c r="F780" s="32">
        <v>343.080405</v>
      </c>
      <c r="G780" s="32"/>
      <c r="H780" s="32"/>
      <c r="I780" s="32"/>
      <c r="J780" s="32"/>
      <c r="K780" s="32">
        <v>343.010405</v>
      </c>
      <c r="L780" s="32"/>
      <c r="M780" s="32"/>
      <c r="N780" s="32"/>
      <c r="O780" s="32"/>
      <c r="P780" s="32"/>
      <c r="Q780" s="32"/>
      <c r="R780" s="32">
        <v>0.07</v>
      </c>
      <c r="S780" s="32"/>
      <c r="T780" s="32"/>
    </row>
    <row r="781" spans="1:20">
      <c r="A781" s="35">
        <v>210</v>
      </c>
      <c r="B781" s="30"/>
      <c r="C781" s="30"/>
      <c r="D781" s="33">
        <v>210</v>
      </c>
      <c r="E781" s="33" t="s">
        <v>1374</v>
      </c>
      <c r="F781" s="34">
        <v>343.080405</v>
      </c>
      <c r="G781" s="34"/>
      <c r="H781" s="34"/>
      <c r="I781" s="34"/>
      <c r="J781" s="34"/>
      <c r="K781" s="34">
        <v>343.010405</v>
      </c>
      <c r="L781" s="34"/>
      <c r="M781" s="34"/>
      <c r="N781" s="34"/>
      <c r="O781" s="34"/>
      <c r="P781" s="34"/>
      <c r="Q781" s="34"/>
      <c r="R781" s="34">
        <v>0.07</v>
      </c>
      <c r="S781" s="32"/>
      <c r="T781" s="32"/>
    </row>
    <row r="782" spans="1:20">
      <c r="A782" s="35" t="s">
        <v>1373</v>
      </c>
      <c r="B782" s="35" t="s">
        <v>3342</v>
      </c>
      <c r="C782" s="30"/>
      <c r="D782" s="33">
        <v>21003</v>
      </c>
      <c r="E782" s="33" t="s">
        <v>3796</v>
      </c>
      <c r="F782" s="34">
        <v>343.080405</v>
      </c>
      <c r="G782" s="34"/>
      <c r="H782" s="34"/>
      <c r="I782" s="34"/>
      <c r="J782" s="34"/>
      <c r="K782" s="34">
        <v>343.010405</v>
      </c>
      <c r="L782" s="34"/>
      <c r="M782" s="34"/>
      <c r="N782" s="34"/>
      <c r="O782" s="34"/>
      <c r="P782" s="34"/>
      <c r="Q782" s="34"/>
      <c r="R782" s="34">
        <v>0.07</v>
      </c>
      <c r="S782" s="32"/>
      <c r="T782" s="32"/>
    </row>
    <row r="783" spans="1:20">
      <c r="A783" s="35" t="s">
        <v>1373</v>
      </c>
      <c r="B783" s="35" t="s">
        <v>3342</v>
      </c>
      <c r="C783" s="35" t="s">
        <v>3412</v>
      </c>
      <c r="D783" s="33">
        <v>2100302</v>
      </c>
      <c r="E783" s="36" t="s">
        <v>1414</v>
      </c>
      <c r="F783" s="34">
        <v>343.080405</v>
      </c>
      <c r="G783" s="34"/>
      <c r="H783" s="34"/>
      <c r="I783" s="34"/>
      <c r="J783" s="34"/>
      <c r="K783" s="34">
        <v>343.010405</v>
      </c>
      <c r="L783" s="34"/>
      <c r="M783" s="34"/>
      <c r="N783" s="34"/>
      <c r="O783" s="34"/>
      <c r="P783" s="34"/>
      <c r="Q783" s="34"/>
      <c r="R783" s="34">
        <v>0.07</v>
      </c>
      <c r="S783" s="34"/>
      <c r="T783" s="34"/>
    </row>
    <row r="784" spans="1:20">
      <c r="A784" s="30"/>
      <c r="B784" s="30"/>
      <c r="C784" s="30"/>
      <c r="D784" s="31" t="s">
        <v>3822</v>
      </c>
      <c r="E784" s="31" t="s">
        <v>3823</v>
      </c>
      <c r="F784" s="32">
        <v>93.020576</v>
      </c>
      <c r="G784" s="32"/>
      <c r="H784" s="32"/>
      <c r="I784" s="32"/>
      <c r="J784" s="32"/>
      <c r="K784" s="32">
        <v>92.930576</v>
      </c>
      <c r="L784" s="32"/>
      <c r="M784" s="32"/>
      <c r="N784" s="32"/>
      <c r="O784" s="32"/>
      <c r="P784" s="32"/>
      <c r="Q784" s="32"/>
      <c r="R784" s="32"/>
      <c r="S784" s="32"/>
      <c r="T784" s="32">
        <v>0.09</v>
      </c>
    </row>
    <row r="785" spans="1:20">
      <c r="A785" s="35">
        <v>210</v>
      </c>
      <c r="B785" s="30"/>
      <c r="C785" s="30"/>
      <c r="D785" s="33">
        <v>210</v>
      </c>
      <c r="E785" s="33" t="s">
        <v>1374</v>
      </c>
      <c r="F785" s="34">
        <v>93.020576</v>
      </c>
      <c r="G785" s="34"/>
      <c r="H785" s="34"/>
      <c r="I785" s="34"/>
      <c r="J785" s="34"/>
      <c r="K785" s="34">
        <v>92.930576</v>
      </c>
      <c r="L785" s="34"/>
      <c r="M785" s="34"/>
      <c r="N785" s="34"/>
      <c r="O785" s="34"/>
      <c r="P785" s="34"/>
      <c r="Q785" s="34"/>
      <c r="R785" s="34"/>
      <c r="S785" s="34"/>
      <c r="T785" s="34">
        <v>0.09</v>
      </c>
    </row>
    <row r="786" spans="1:20">
      <c r="A786" s="35" t="s">
        <v>1373</v>
      </c>
      <c r="B786" s="35" t="s">
        <v>3342</v>
      </c>
      <c r="C786" s="30"/>
      <c r="D786" s="33">
        <v>21003</v>
      </c>
      <c r="E786" s="33" t="s">
        <v>3796</v>
      </c>
      <c r="F786" s="34">
        <v>93.020576</v>
      </c>
      <c r="G786" s="34"/>
      <c r="H786" s="34"/>
      <c r="I786" s="34"/>
      <c r="J786" s="34"/>
      <c r="K786" s="34">
        <v>92.930576</v>
      </c>
      <c r="L786" s="34"/>
      <c r="M786" s="34"/>
      <c r="N786" s="34"/>
      <c r="O786" s="34"/>
      <c r="P786" s="34"/>
      <c r="Q786" s="34"/>
      <c r="R786" s="34"/>
      <c r="S786" s="34"/>
      <c r="T786" s="34">
        <v>0.09</v>
      </c>
    </row>
    <row r="787" spans="1:20">
      <c r="A787" s="35" t="s">
        <v>1373</v>
      </c>
      <c r="B787" s="35" t="s">
        <v>3342</v>
      </c>
      <c r="C787" s="35" t="s">
        <v>3412</v>
      </c>
      <c r="D787" s="33">
        <v>2100302</v>
      </c>
      <c r="E787" s="36" t="s">
        <v>1414</v>
      </c>
      <c r="F787" s="34">
        <v>93.020576</v>
      </c>
      <c r="G787" s="34"/>
      <c r="H787" s="34"/>
      <c r="I787" s="34"/>
      <c r="J787" s="34"/>
      <c r="K787" s="34">
        <v>92.930576</v>
      </c>
      <c r="L787" s="34"/>
      <c r="M787" s="34"/>
      <c r="N787" s="34"/>
      <c r="O787" s="34"/>
      <c r="P787" s="34"/>
      <c r="Q787" s="34"/>
      <c r="R787" s="34"/>
      <c r="S787" s="34"/>
      <c r="T787" s="34">
        <v>0.09</v>
      </c>
    </row>
    <row r="788" spans="1:20">
      <c r="A788" s="30"/>
      <c r="B788" s="30"/>
      <c r="C788" s="30"/>
      <c r="D788" s="31" t="s">
        <v>3824</v>
      </c>
      <c r="E788" s="31" t="s">
        <v>3825</v>
      </c>
      <c r="F788" s="32">
        <v>121.018228</v>
      </c>
      <c r="G788" s="32"/>
      <c r="H788" s="32"/>
      <c r="I788" s="32"/>
      <c r="J788" s="32"/>
      <c r="K788" s="32">
        <v>120.718228</v>
      </c>
      <c r="L788" s="32"/>
      <c r="M788" s="32"/>
      <c r="N788" s="32"/>
      <c r="O788" s="32"/>
      <c r="P788" s="32"/>
      <c r="Q788" s="32"/>
      <c r="R788" s="32">
        <v>0.3</v>
      </c>
      <c r="S788" s="32"/>
      <c r="T788" s="32"/>
    </row>
    <row r="789" spans="1:20">
      <c r="A789" s="35">
        <v>210</v>
      </c>
      <c r="B789" s="30"/>
      <c r="C789" s="30"/>
      <c r="D789" s="33">
        <v>210</v>
      </c>
      <c r="E789" s="33" t="s">
        <v>1374</v>
      </c>
      <c r="F789" s="34">
        <v>121.018228</v>
      </c>
      <c r="G789" s="34"/>
      <c r="H789" s="34"/>
      <c r="I789" s="34"/>
      <c r="J789" s="34"/>
      <c r="K789" s="34">
        <v>120.718228</v>
      </c>
      <c r="L789" s="34"/>
      <c r="M789" s="34"/>
      <c r="N789" s="34"/>
      <c r="O789" s="34"/>
      <c r="P789" s="34"/>
      <c r="Q789" s="34"/>
      <c r="R789" s="34">
        <v>0.3</v>
      </c>
      <c r="S789" s="34"/>
      <c r="T789" s="34"/>
    </row>
    <row r="790" spans="1:20">
      <c r="A790" s="35" t="s">
        <v>1373</v>
      </c>
      <c r="B790" s="35" t="s">
        <v>3342</v>
      </c>
      <c r="C790" s="30"/>
      <c r="D790" s="33">
        <v>21003</v>
      </c>
      <c r="E790" s="33" t="s">
        <v>3796</v>
      </c>
      <c r="F790" s="34">
        <v>121.018228</v>
      </c>
      <c r="G790" s="34"/>
      <c r="H790" s="34"/>
      <c r="I790" s="34"/>
      <c r="J790" s="34"/>
      <c r="K790" s="34">
        <v>120.718228</v>
      </c>
      <c r="L790" s="34"/>
      <c r="M790" s="34"/>
      <c r="N790" s="34"/>
      <c r="O790" s="34"/>
      <c r="P790" s="34"/>
      <c r="Q790" s="34"/>
      <c r="R790" s="34">
        <v>0.3</v>
      </c>
      <c r="S790" s="34"/>
      <c r="T790" s="34"/>
    </row>
    <row r="791" spans="1:20">
      <c r="A791" s="35" t="s">
        <v>1373</v>
      </c>
      <c r="B791" s="35" t="s">
        <v>3342</v>
      </c>
      <c r="C791" s="35" t="s">
        <v>3412</v>
      </c>
      <c r="D791" s="33">
        <v>2100302</v>
      </c>
      <c r="E791" s="36" t="s">
        <v>1414</v>
      </c>
      <c r="F791" s="34">
        <v>121.018228</v>
      </c>
      <c r="G791" s="34"/>
      <c r="H791" s="34"/>
      <c r="I791" s="34"/>
      <c r="J791" s="34"/>
      <c r="K791" s="34">
        <v>120.718228</v>
      </c>
      <c r="L791" s="34"/>
      <c r="M791" s="34"/>
      <c r="N791" s="34"/>
      <c r="O791" s="34"/>
      <c r="P791" s="34"/>
      <c r="Q791" s="34"/>
      <c r="R791" s="34">
        <v>0.3</v>
      </c>
      <c r="S791" s="34"/>
      <c r="T791" s="34"/>
    </row>
    <row r="792" spans="1:20">
      <c r="A792" s="30"/>
      <c r="B792" s="30"/>
      <c r="C792" s="30"/>
      <c r="D792" s="31" t="s">
        <v>3826</v>
      </c>
      <c r="E792" s="31" t="s">
        <v>3827</v>
      </c>
      <c r="F792" s="32">
        <v>122.006096</v>
      </c>
      <c r="G792" s="32"/>
      <c r="H792" s="32"/>
      <c r="I792" s="32"/>
      <c r="J792" s="32"/>
      <c r="K792" s="32">
        <v>121.436096</v>
      </c>
      <c r="L792" s="32"/>
      <c r="M792" s="32"/>
      <c r="N792" s="32"/>
      <c r="O792" s="32"/>
      <c r="P792" s="32"/>
      <c r="Q792" s="32"/>
      <c r="R792" s="32"/>
      <c r="S792" s="32"/>
      <c r="T792" s="32">
        <v>0.57</v>
      </c>
    </row>
    <row r="793" spans="1:20">
      <c r="A793" s="35">
        <v>210</v>
      </c>
      <c r="B793" s="30"/>
      <c r="C793" s="30"/>
      <c r="D793" s="33">
        <v>210</v>
      </c>
      <c r="E793" s="33" t="s">
        <v>1374</v>
      </c>
      <c r="F793" s="34">
        <v>122.006096</v>
      </c>
      <c r="G793" s="34"/>
      <c r="H793" s="34"/>
      <c r="I793" s="34"/>
      <c r="J793" s="34"/>
      <c r="K793" s="34">
        <v>121.436096</v>
      </c>
      <c r="L793" s="34"/>
      <c r="M793" s="34"/>
      <c r="N793" s="34"/>
      <c r="O793" s="34"/>
      <c r="P793" s="34"/>
      <c r="Q793" s="34"/>
      <c r="R793" s="34"/>
      <c r="S793" s="34"/>
      <c r="T793" s="34">
        <v>0.57</v>
      </c>
    </row>
    <row r="794" spans="1:20">
      <c r="A794" s="35" t="s">
        <v>1373</v>
      </c>
      <c r="B794" s="35" t="s">
        <v>3342</v>
      </c>
      <c r="C794" s="30"/>
      <c r="D794" s="33">
        <v>21003</v>
      </c>
      <c r="E794" s="33" t="s">
        <v>3796</v>
      </c>
      <c r="F794" s="34">
        <v>122.006096</v>
      </c>
      <c r="G794" s="34"/>
      <c r="H794" s="34"/>
      <c r="I794" s="34"/>
      <c r="J794" s="34"/>
      <c r="K794" s="34">
        <v>121.436096</v>
      </c>
      <c r="L794" s="34"/>
      <c r="M794" s="34"/>
      <c r="N794" s="34"/>
      <c r="O794" s="34"/>
      <c r="P794" s="34"/>
      <c r="Q794" s="34"/>
      <c r="R794" s="34"/>
      <c r="S794" s="34"/>
      <c r="T794" s="34">
        <v>0.57</v>
      </c>
    </row>
    <row r="795" spans="1:20">
      <c r="A795" s="35" t="s">
        <v>1373</v>
      </c>
      <c r="B795" s="35" t="s">
        <v>3342</v>
      </c>
      <c r="C795" s="35" t="s">
        <v>3412</v>
      </c>
      <c r="D795" s="33">
        <v>2100302</v>
      </c>
      <c r="E795" s="36" t="s">
        <v>1414</v>
      </c>
      <c r="F795" s="34">
        <v>122.006096</v>
      </c>
      <c r="G795" s="34"/>
      <c r="H795" s="34"/>
      <c r="I795" s="34"/>
      <c r="J795" s="34"/>
      <c r="K795" s="34">
        <v>121.436096</v>
      </c>
      <c r="L795" s="34"/>
      <c r="M795" s="34"/>
      <c r="N795" s="34"/>
      <c r="O795" s="34"/>
      <c r="P795" s="34"/>
      <c r="Q795" s="34"/>
      <c r="R795" s="34"/>
      <c r="S795" s="34"/>
      <c r="T795" s="34">
        <v>0.57</v>
      </c>
    </row>
    <row r="796" spans="1:20">
      <c r="A796" s="30"/>
      <c r="B796" s="30"/>
      <c r="C796" s="30"/>
      <c r="D796" s="31" t="s">
        <v>3828</v>
      </c>
      <c r="E796" s="31" t="s">
        <v>3829</v>
      </c>
      <c r="F796" s="32">
        <v>422.907584</v>
      </c>
      <c r="G796" s="32"/>
      <c r="H796" s="32"/>
      <c r="I796" s="32"/>
      <c r="J796" s="32"/>
      <c r="K796" s="32">
        <v>422.167584</v>
      </c>
      <c r="L796" s="32"/>
      <c r="M796" s="32"/>
      <c r="N796" s="32"/>
      <c r="O796" s="32"/>
      <c r="P796" s="32"/>
      <c r="Q796" s="32"/>
      <c r="R796" s="32"/>
      <c r="S796" s="32"/>
      <c r="T796" s="32">
        <v>0.74</v>
      </c>
    </row>
    <row r="797" spans="1:20">
      <c r="A797" s="35">
        <v>210</v>
      </c>
      <c r="B797" s="30"/>
      <c r="C797" s="30"/>
      <c r="D797" s="33">
        <v>210</v>
      </c>
      <c r="E797" s="33" t="s">
        <v>1374</v>
      </c>
      <c r="F797" s="34">
        <v>422.907584</v>
      </c>
      <c r="G797" s="34"/>
      <c r="H797" s="34"/>
      <c r="I797" s="34"/>
      <c r="J797" s="34"/>
      <c r="K797" s="34">
        <v>422.167584</v>
      </c>
      <c r="L797" s="34"/>
      <c r="M797" s="34"/>
      <c r="N797" s="34"/>
      <c r="O797" s="34"/>
      <c r="P797" s="34"/>
      <c r="Q797" s="34"/>
      <c r="R797" s="34"/>
      <c r="S797" s="34"/>
      <c r="T797" s="34">
        <v>0.74</v>
      </c>
    </row>
    <row r="798" spans="1:20">
      <c r="A798" s="35" t="s">
        <v>1373</v>
      </c>
      <c r="B798" s="35" t="s">
        <v>3342</v>
      </c>
      <c r="C798" s="30"/>
      <c r="D798" s="33">
        <v>21003</v>
      </c>
      <c r="E798" s="33" t="s">
        <v>3796</v>
      </c>
      <c r="F798" s="34">
        <v>422.907584</v>
      </c>
      <c r="G798" s="34"/>
      <c r="H798" s="34"/>
      <c r="I798" s="34"/>
      <c r="J798" s="34"/>
      <c r="K798" s="34">
        <v>422.167584</v>
      </c>
      <c r="L798" s="34"/>
      <c r="M798" s="34"/>
      <c r="N798" s="34"/>
      <c r="O798" s="34"/>
      <c r="P798" s="34"/>
      <c r="Q798" s="34"/>
      <c r="R798" s="34"/>
      <c r="S798" s="34"/>
      <c r="T798" s="34">
        <v>0.74</v>
      </c>
    </row>
    <row r="799" spans="1:20">
      <c r="A799" s="35" t="s">
        <v>1373</v>
      </c>
      <c r="B799" s="35" t="s">
        <v>3342</v>
      </c>
      <c r="C799" s="35" t="s">
        <v>3412</v>
      </c>
      <c r="D799" s="33">
        <v>2100302</v>
      </c>
      <c r="E799" s="36" t="s">
        <v>1414</v>
      </c>
      <c r="F799" s="34">
        <v>422.907584</v>
      </c>
      <c r="G799" s="34"/>
      <c r="H799" s="34"/>
      <c r="I799" s="34"/>
      <c r="J799" s="34"/>
      <c r="K799" s="34">
        <v>422.167584</v>
      </c>
      <c r="L799" s="34"/>
      <c r="M799" s="34"/>
      <c r="N799" s="34"/>
      <c r="O799" s="34"/>
      <c r="P799" s="34"/>
      <c r="Q799" s="34"/>
      <c r="R799" s="34"/>
      <c r="S799" s="34"/>
      <c r="T799" s="34">
        <v>0.74</v>
      </c>
    </row>
    <row r="800" spans="1:20">
      <c r="A800" s="30"/>
      <c r="B800" s="30"/>
      <c r="C800" s="30"/>
      <c r="D800" s="31" t="s">
        <v>3830</v>
      </c>
      <c r="E800" s="31" t="s">
        <v>3831</v>
      </c>
      <c r="F800" s="32">
        <v>98.038122</v>
      </c>
      <c r="G800" s="32"/>
      <c r="H800" s="32"/>
      <c r="I800" s="32"/>
      <c r="J800" s="32"/>
      <c r="K800" s="32">
        <v>97.948122</v>
      </c>
      <c r="L800" s="32"/>
      <c r="M800" s="32"/>
      <c r="N800" s="32"/>
      <c r="O800" s="32"/>
      <c r="P800" s="32"/>
      <c r="Q800" s="32"/>
      <c r="R800" s="32"/>
      <c r="S800" s="32"/>
      <c r="T800" s="32">
        <v>0.09</v>
      </c>
    </row>
    <row r="801" spans="1:20">
      <c r="A801" s="35">
        <v>210</v>
      </c>
      <c r="B801" s="30"/>
      <c r="C801" s="30"/>
      <c r="D801" s="33">
        <v>210</v>
      </c>
      <c r="E801" s="33" t="s">
        <v>1374</v>
      </c>
      <c r="F801" s="34">
        <v>98.038122</v>
      </c>
      <c r="G801" s="34"/>
      <c r="H801" s="34"/>
      <c r="I801" s="34"/>
      <c r="J801" s="34"/>
      <c r="K801" s="34">
        <v>97.948122</v>
      </c>
      <c r="L801" s="34"/>
      <c r="M801" s="34"/>
      <c r="N801" s="34"/>
      <c r="O801" s="34"/>
      <c r="P801" s="34"/>
      <c r="Q801" s="34"/>
      <c r="R801" s="34"/>
      <c r="S801" s="34"/>
      <c r="T801" s="34">
        <v>0.09</v>
      </c>
    </row>
    <row r="802" spans="1:20">
      <c r="A802" s="35" t="s">
        <v>1373</v>
      </c>
      <c r="B802" s="35" t="s">
        <v>3342</v>
      </c>
      <c r="C802" s="30"/>
      <c r="D802" s="33">
        <v>21003</v>
      </c>
      <c r="E802" s="33" t="s">
        <v>3796</v>
      </c>
      <c r="F802" s="34">
        <v>98.038122</v>
      </c>
      <c r="G802" s="34"/>
      <c r="H802" s="34"/>
      <c r="I802" s="34"/>
      <c r="J802" s="34"/>
      <c r="K802" s="34">
        <v>97.948122</v>
      </c>
      <c r="L802" s="34"/>
      <c r="M802" s="34"/>
      <c r="N802" s="34"/>
      <c r="O802" s="34"/>
      <c r="P802" s="34"/>
      <c r="Q802" s="34"/>
      <c r="R802" s="34"/>
      <c r="S802" s="34"/>
      <c r="T802" s="34">
        <v>0.09</v>
      </c>
    </row>
    <row r="803" spans="1:20">
      <c r="A803" s="35" t="s">
        <v>1373</v>
      </c>
      <c r="B803" s="35" t="s">
        <v>3342</v>
      </c>
      <c r="C803" s="35" t="s">
        <v>3412</v>
      </c>
      <c r="D803" s="33">
        <v>2100302</v>
      </c>
      <c r="E803" s="36" t="s">
        <v>1414</v>
      </c>
      <c r="F803" s="34">
        <v>98.038122</v>
      </c>
      <c r="G803" s="34"/>
      <c r="H803" s="34"/>
      <c r="I803" s="34"/>
      <c r="J803" s="34"/>
      <c r="K803" s="34">
        <v>97.948122</v>
      </c>
      <c r="L803" s="34"/>
      <c r="M803" s="34"/>
      <c r="N803" s="34"/>
      <c r="O803" s="34"/>
      <c r="P803" s="34"/>
      <c r="Q803" s="34"/>
      <c r="R803" s="34"/>
      <c r="S803" s="34"/>
      <c r="T803" s="34">
        <v>0.09</v>
      </c>
    </row>
    <row r="804" spans="1:20">
      <c r="A804" s="30"/>
      <c r="B804" s="30"/>
      <c r="C804" s="30"/>
      <c r="D804" s="31" t="s">
        <v>3832</v>
      </c>
      <c r="E804" s="31" t="s">
        <v>3833</v>
      </c>
      <c r="F804" s="32">
        <v>116.957568</v>
      </c>
      <c r="G804" s="32"/>
      <c r="H804" s="32"/>
      <c r="I804" s="32"/>
      <c r="J804" s="32"/>
      <c r="K804" s="32">
        <v>116.777568</v>
      </c>
      <c r="L804" s="32"/>
      <c r="M804" s="32"/>
      <c r="N804" s="32"/>
      <c r="O804" s="32"/>
      <c r="P804" s="32"/>
      <c r="Q804" s="32"/>
      <c r="R804" s="32"/>
      <c r="S804" s="32"/>
      <c r="T804" s="32">
        <v>0.18</v>
      </c>
    </row>
    <row r="805" spans="1:20">
      <c r="A805" s="35">
        <v>210</v>
      </c>
      <c r="B805" s="30"/>
      <c r="C805" s="30"/>
      <c r="D805" s="33">
        <v>210</v>
      </c>
      <c r="E805" s="33" t="s">
        <v>1374</v>
      </c>
      <c r="F805" s="34">
        <v>116.957568</v>
      </c>
      <c r="G805" s="34"/>
      <c r="H805" s="34"/>
      <c r="I805" s="34"/>
      <c r="J805" s="34"/>
      <c r="K805" s="34">
        <v>116.777568</v>
      </c>
      <c r="L805" s="34"/>
      <c r="M805" s="34"/>
      <c r="N805" s="34"/>
      <c r="O805" s="34"/>
      <c r="P805" s="34"/>
      <c r="Q805" s="34"/>
      <c r="R805" s="34"/>
      <c r="S805" s="34"/>
      <c r="T805" s="34">
        <v>0.18</v>
      </c>
    </row>
    <row r="806" spans="1:20">
      <c r="A806" s="35" t="s">
        <v>1373</v>
      </c>
      <c r="B806" s="35" t="s">
        <v>3342</v>
      </c>
      <c r="C806" s="30"/>
      <c r="D806" s="33">
        <v>21003</v>
      </c>
      <c r="E806" s="33" t="s">
        <v>3796</v>
      </c>
      <c r="F806" s="34">
        <v>116.957568</v>
      </c>
      <c r="G806" s="34"/>
      <c r="H806" s="34"/>
      <c r="I806" s="34"/>
      <c r="J806" s="34"/>
      <c r="K806" s="34">
        <v>116.777568</v>
      </c>
      <c r="L806" s="34"/>
      <c r="M806" s="34"/>
      <c r="N806" s="34"/>
      <c r="O806" s="34"/>
      <c r="P806" s="34"/>
      <c r="Q806" s="34"/>
      <c r="R806" s="34"/>
      <c r="S806" s="34"/>
      <c r="T806" s="34">
        <v>0.18</v>
      </c>
    </row>
    <row r="807" spans="1:20">
      <c r="A807" s="35" t="s">
        <v>1373</v>
      </c>
      <c r="B807" s="35" t="s">
        <v>3342</v>
      </c>
      <c r="C807" s="35" t="s">
        <v>3412</v>
      </c>
      <c r="D807" s="33">
        <v>2100302</v>
      </c>
      <c r="E807" s="36" t="s">
        <v>1414</v>
      </c>
      <c r="F807" s="34">
        <v>116.957568</v>
      </c>
      <c r="G807" s="34"/>
      <c r="H807" s="34"/>
      <c r="I807" s="34"/>
      <c r="J807" s="34"/>
      <c r="K807" s="34">
        <v>116.777568</v>
      </c>
      <c r="L807" s="34"/>
      <c r="M807" s="34"/>
      <c r="N807" s="34"/>
      <c r="O807" s="34"/>
      <c r="P807" s="34"/>
      <c r="Q807" s="34"/>
      <c r="R807" s="34"/>
      <c r="S807" s="34"/>
      <c r="T807" s="34">
        <v>0.18</v>
      </c>
    </row>
    <row r="808" spans="1:20">
      <c r="A808" s="30"/>
      <c r="B808" s="30"/>
      <c r="C808" s="30"/>
      <c r="D808" s="31" t="s">
        <v>3834</v>
      </c>
      <c r="E808" s="31" t="s">
        <v>3835</v>
      </c>
      <c r="F808" s="32">
        <v>83.205984</v>
      </c>
      <c r="G808" s="32"/>
      <c r="H808" s="32"/>
      <c r="I808" s="32"/>
      <c r="J808" s="32"/>
      <c r="K808" s="32">
        <v>79.812384</v>
      </c>
      <c r="L808" s="32"/>
      <c r="M808" s="32"/>
      <c r="N808" s="32"/>
      <c r="O808" s="32"/>
      <c r="P808" s="32"/>
      <c r="Q808" s="32"/>
      <c r="R808" s="32"/>
      <c r="S808" s="32"/>
      <c r="T808" s="32">
        <v>3.3936</v>
      </c>
    </row>
    <row r="809" spans="1:20">
      <c r="A809" s="35">
        <v>210</v>
      </c>
      <c r="B809" s="30"/>
      <c r="C809" s="30"/>
      <c r="D809" s="33">
        <v>210</v>
      </c>
      <c r="E809" s="33" t="s">
        <v>1374</v>
      </c>
      <c r="F809" s="34">
        <v>83.205984</v>
      </c>
      <c r="G809" s="34"/>
      <c r="H809" s="34"/>
      <c r="I809" s="34"/>
      <c r="J809" s="34"/>
      <c r="K809" s="34">
        <v>79.812384</v>
      </c>
      <c r="L809" s="34"/>
      <c r="M809" s="34"/>
      <c r="N809" s="34"/>
      <c r="O809" s="34"/>
      <c r="P809" s="34"/>
      <c r="Q809" s="34"/>
      <c r="R809" s="34"/>
      <c r="S809" s="34"/>
      <c r="T809" s="34">
        <v>3.3936</v>
      </c>
    </row>
    <row r="810" spans="1:20">
      <c r="A810" s="35" t="s">
        <v>1373</v>
      </c>
      <c r="B810" s="35" t="s">
        <v>3342</v>
      </c>
      <c r="C810" s="30"/>
      <c r="D810" s="33">
        <v>21003</v>
      </c>
      <c r="E810" s="33" t="s">
        <v>3796</v>
      </c>
      <c r="F810" s="34">
        <v>83.205984</v>
      </c>
      <c r="G810" s="34"/>
      <c r="H810" s="34"/>
      <c r="I810" s="34"/>
      <c r="J810" s="34"/>
      <c r="K810" s="34">
        <v>79.812384</v>
      </c>
      <c r="L810" s="34"/>
      <c r="M810" s="34"/>
      <c r="N810" s="34"/>
      <c r="O810" s="34"/>
      <c r="P810" s="34"/>
      <c r="Q810" s="34"/>
      <c r="R810" s="34"/>
      <c r="S810" s="34"/>
      <c r="T810" s="34">
        <v>3.3936</v>
      </c>
    </row>
    <row r="811" spans="1:20">
      <c r="A811" s="35" t="s">
        <v>1373</v>
      </c>
      <c r="B811" s="35" t="s">
        <v>3342</v>
      </c>
      <c r="C811" s="35" t="s">
        <v>3412</v>
      </c>
      <c r="D811" s="33">
        <v>2100302</v>
      </c>
      <c r="E811" s="36" t="s">
        <v>1414</v>
      </c>
      <c r="F811" s="34">
        <v>83.205984</v>
      </c>
      <c r="G811" s="34"/>
      <c r="H811" s="34"/>
      <c r="I811" s="34"/>
      <c r="J811" s="34"/>
      <c r="K811" s="34">
        <v>79.812384</v>
      </c>
      <c r="L811" s="34"/>
      <c r="M811" s="34"/>
      <c r="N811" s="34"/>
      <c r="O811" s="34"/>
      <c r="P811" s="34"/>
      <c r="Q811" s="34"/>
      <c r="R811" s="34"/>
      <c r="S811" s="34"/>
      <c r="T811" s="34">
        <v>3.3936</v>
      </c>
    </row>
    <row r="812" spans="1:20">
      <c r="A812" s="30"/>
      <c r="B812" s="30"/>
      <c r="C812" s="30"/>
      <c r="D812" s="31" t="s">
        <v>3836</v>
      </c>
      <c r="E812" s="31" t="s">
        <v>3837</v>
      </c>
      <c r="F812" s="32">
        <v>100.023056</v>
      </c>
      <c r="G812" s="32"/>
      <c r="H812" s="32"/>
      <c r="I812" s="32"/>
      <c r="J812" s="32"/>
      <c r="K812" s="32">
        <v>99.053056</v>
      </c>
      <c r="L812" s="32"/>
      <c r="M812" s="32"/>
      <c r="N812" s="32"/>
      <c r="O812" s="32"/>
      <c r="P812" s="32"/>
      <c r="Q812" s="32"/>
      <c r="R812" s="32"/>
      <c r="S812" s="32"/>
      <c r="T812" s="32">
        <v>0.97</v>
      </c>
    </row>
    <row r="813" spans="1:20">
      <c r="A813" s="35">
        <v>210</v>
      </c>
      <c r="B813" s="30"/>
      <c r="C813" s="30"/>
      <c r="D813" s="33">
        <v>210</v>
      </c>
      <c r="E813" s="33" t="s">
        <v>1374</v>
      </c>
      <c r="F813" s="34">
        <v>100.023056</v>
      </c>
      <c r="G813" s="34"/>
      <c r="H813" s="34"/>
      <c r="I813" s="34"/>
      <c r="J813" s="34"/>
      <c r="K813" s="34">
        <v>99.053056</v>
      </c>
      <c r="L813" s="34"/>
      <c r="M813" s="34"/>
      <c r="N813" s="34"/>
      <c r="O813" s="34"/>
      <c r="P813" s="34"/>
      <c r="Q813" s="34"/>
      <c r="R813" s="34"/>
      <c r="S813" s="34"/>
      <c r="T813" s="34">
        <v>0.97</v>
      </c>
    </row>
    <row r="814" spans="1:20">
      <c r="A814" s="35" t="s">
        <v>1373</v>
      </c>
      <c r="B814" s="35" t="s">
        <v>3342</v>
      </c>
      <c r="C814" s="30"/>
      <c r="D814" s="33">
        <v>21003</v>
      </c>
      <c r="E814" s="33" t="s">
        <v>3796</v>
      </c>
      <c r="F814" s="34">
        <v>100.023056</v>
      </c>
      <c r="G814" s="34"/>
      <c r="H814" s="34"/>
      <c r="I814" s="34"/>
      <c r="J814" s="34"/>
      <c r="K814" s="34">
        <v>99.053056</v>
      </c>
      <c r="L814" s="34"/>
      <c r="M814" s="34"/>
      <c r="N814" s="34"/>
      <c r="O814" s="34"/>
      <c r="P814" s="34"/>
      <c r="Q814" s="34"/>
      <c r="R814" s="34"/>
      <c r="S814" s="34"/>
      <c r="T814" s="34">
        <v>0.97</v>
      </c>
    </row>
    <row r="815" spans="1:20">
      <c r="A815" s="35" t="s">
        <v>1373</v>
      </c>
      <c r="B815" s="35" t="s">
        <v>3342</v>
      </c>
      <c r="C815" s="35" t="s">
        <v>3412</v>
      </c>
      <c r="D815" s="33">
        <v>2100302</v>
      </c>
      <c r="E815" s="36" t="s">
        <v>1414</v>
      </c>
      <c r="F815" s="34">
        <v>100.023056</v>
      </c>
      <c r="G815" s="34"/>
      <c r="H815" s="34"/>
      <c r="I815" s="34"/>
      <c r="J815" s="34"/>
      <c r="K815" s="34">
        <v>99.053056</v>
      </c>
      <c r="L815" s="34"/>
      <c r="M815" s="34"/>
      <c r="N815" s="34"/>
      <c r="O815" s="34"/>
      <c r="P815" s="34"/>
      <c r="Q815" s="34"/>
      <c r="R815" s="34"/>
      <c r="S815" s="34"/>
      <c r="T815" s="34">
        <v>0.97</v>
      </c>
    </row>
    <row r="816" spans="1:20">
      <c r="A816" s="30"/>
      <c r="B816" s="30"/>
      <c r="C816" s="30"/>
      <c r="D816" s="31" t="s">
        <v>3838</v>
      </c>
      <c r="E816" s="31" t="s">
        <v>3839</v>
      </c>
      <c r="F816" s="32">
        <v>110.0086</v>
      </c>
      <c r="G816" s="32"/>
      <c r="H816" s="32"/>
      <c r="I816" s="32"/>
      <c r="J816" s="32"/>
      <c r="K816" s="32">
        <v>109.1786</v>
      </c>
      <c r="L816" s="32"/>
      <c r="M816" s="32"/>
      <c r="N816" s="32"/>
      <c r="O816" s="32"/>
      <c r="P816" s="32"/>
      <c r="Q816" s="32"/>
      <c r="R816" s="32"/>
      <c r="S816" s="32"/>
      <c r="T816" s="32">
        <v>0.83</v>
      </c>
    </row>
    <row r="817" spans="1:20">
      <c r="A817" s="35">
        <v>210</v>
      </c>
      <c r="B817" s="30"/>
      <c r="C817" s="30"/>
      <c r="D817" s="33">
        <v>210</v>
      </c>
      <c r="E817" s="33" t="s">
        <v>1374</v>
      </c>
      <c r="F817" s="34">
        <v>110.0086</v>
      </c>
      <c r="G817" s="34"/>
      <c r="H817" s="34"/>
      <c r="I817" s="34"/>
      <c r="J817" s="34"/>
      <c r="K817" s="34">
        <v>109.1786</v>
      </c>
      <c r="L817" s="34"/>
      <c r="M817" s="34"/>
      <c r="N817" s="34"/>
      <c r="O817" s="34"/>
      <c r="P817" s="34"/>
      <c r="Q817" s="34"/>
      <c r="R817" s="34"/>
      <c r="S817" s="34"/>
      <c r="T817" s="34">
        <v>0.83</v>
      </c>
    </row>
    <row r="818" spans="1:20">
      <c r="A818" s="35" t="s">
        <v>1373</v>
      </c>
      <c r="B818" s="35" t="s">
        <v>3342</v>
      </c>
      <c r="C818" s="30"/>
      <c r="D818" s="33">
        <v>21003</v>
      </c>
      <c r="E818" s="33" t="s">
        <v>3796</v>
      </c>
      <c r="F818" s="34">
        <v>110.0086</v>
      </c>
      <c r="G818" s="34"/>
      <c r="H818" s="34"/>
      <c r="I818" s="34"/>
      <c r="J818" s="34"/>
      <c r="K818" s="34">
        <v>109.1786</v>
      </c>
      <c r="L818" s="34"/>
      <c r="M818" s="34"/>
      <c r="N818" s="34"/>
      <c r="O818" s="34"/>
      <c r="P818" s="34"/>
      <c r="Q818" s="34"/>
      <c r="R818" s="34"/>
      <c r="S818" s="34"/>
      <c r="T818" s="34">
        <v>0.83</v>
      </c>
    </row>
    <row r="819" spans="1:20">
      <c r="A819" s="35" t="s">
        <v>1373</v>
      </c>
      <c r="B819" s="35" t="s">
        <v>3342</v>
      </c>
      <c r="C819" s="35" t="s">
        <v>3412</v>
      </c>
      <c r="D819" s="33">
        <v>2100302</v>
      </c>
      <c r="E819" s="36" t="s">
        <v>1414</v>
      </c>
      <c r="F819" s="34">
        <v>110.0086</v>
      </c>
      <c r="G819" s="34"/>
      <c r="H819" s="34"/>
      <c r="I819" s="34"/>
      <c r="J819" s="34"/>
      <c r="K819" s="34">
        <v>109.1786</v>
      </c>
      <c r="L819" s="34"/>
      <c r="M819" s="34"/>
      <c r="N819" s="34"/>
      <c r="O819" s="34"/>
      <c r="P819" s="34"/>
      <c r="Q819" s="34"/>
      <c r="R819" s="34"/>
      <c r="S819" s="34"/>
      <c r="T819" s="34">
        <v>0.83</v>
      </c>
    </row>
    <row r="820" spans="1:20">
      <c r="A820" s="30"/>
      <c r="B820" s="30"/>
      <c r="C820" s="30"/>
      <c r="D820" s="31" t="s">
        <v>3840</v>
      </c>
      <c r="E820" s="31" t="s">
        <v>3841</v>
      </c>
      <c r="F820" s="32">
        <v>252.211856</v>
      </c>
      <c r="G820" s="32"/>
      <c r="H820" s="32"/>
      <c r="I820" s="32"/>
      <c r="J820" s="32"/>
      <c r="K820" s="32">
        <v>251.741856</v>
      </c>
      <c r="L820" s="32"/>
      <c r="M820" s="32"/>
      <c r="N820" s="32"/>
      <c r="O820" s="32"/>
      <c r="P820" s="32"/>
      <c r="Q820" s="32"/>
      <c r="R820" s="32">
        <v>0.47</v>
      </c>
      <c r="S820" s="32"/>
      <c r="T820" s="32"/>
    </row>
    <row r="821" spans="1:20">
      <c r="A821" s="35">
        <v>210</v>
      </c>
      <c r="B821" s="30"/>
      <c r="C821" s="30"/>
      <c r="D821" s="33">
        <v>210</v>
      </c>
      <c r="E821" s="33" t="s">
        <v>1374</v>
      </c>
      <c r="F821" s="34">
        <v>252.211856</v>
      </c>
      <c r="G821" s="34"/>
      <c r="H821" s="34"/>
      <c r="I821" s="34"/>
      <c r="J821" s="34"/>
      <c r="K821" s="34">
        <v>251.741856</v>
      </c>
      <c r="L821" s="34"/>
      <c r="M821" s="34"/>
      <c r="N821" s="34"/>
      <c r="O821" s="34"/>
      <c r="P821" s="34"/>
      <c r="Q821" s="34"/>
      <c r="R821" s="34">
        <v>0.47</v>
      </c>
      <c r="S821" s="34"/>
      <c r="T821" s="34"/>
    </row>
    <row r="822" spans="1:20">
      <c r="A822" s="35" t="s">
        <v>1373</v>
      </c>
      <c r="B822" s="35" t="s">
        <v>3342</v>
      </c>
      <c r="C822" s="30"/>
      <c r="D822" s="33">
        <v>21003</v>
      </c>
      <c r="E822" s="33" t="s">
        <v>3796</v>
      </c>
      <c r="F822" s="34">
        <v>252.211856</v>
      </c>
      <c r="G822" s="34"/>
      <c r="H822" s="34"/>
      <c r="I822" s="34"/>
      <c r="J822" s="34"/>
      <c r="K822" s="34">
        <v>251.741856</v>
      </c>
      <c r="L822" s="34"/>
      <c r="M822" s="34"/>
      <c r="N822" s="34"/>
      <c r="O822" s="34"/>
      <c r="P822" s="34"/>
      <c r="Q822" s="34"/>
      <c r="R822" s="34">
        <v>0.47</v>
      </c>
      <c r="S822" s="34"/>
      <c r="T822" s="34"/>
    </row>
    <row r="823" spans="1:20">
      <c r="A823" s="35" t="s">
        <v>1373</v>
      </c>
      <c r="B823" s="35" t="s">
        <v>3342</v>
      </c>
      <c r="C823" s="35" t="s">
        <v>3412</v>
      </c>
      <c r="D823" s="33">
        <v>2100302</v>
      </c>
      <c r="E823" s="36" t="s">
        <v>1414</v>
      </c>
      <c r="F823" s="34">
        <v>252.211856</v>
      </c>
      <c r="G823" s="34"/>
      <c r="H823" s="34"/>
      <c r="I823" s="34"/>
      <c r="J823" s="34"/>
      <c r="K823" s="34">
        <v>251.741856</v>
      </c>
      <c r="L823" s="34"/>
      <c r="M823" s="34"/>
      <c r="N823" s="34"/>
      <c r="O823" s="34"/>
      <c r="P823" s="34"/>
      <c r="Q823" s="34"/>
      <c r="R823" s="34">
        <v>0.47</v>
      </c>
      <c r="S823" s="34"/>
      <c r="T823" s="34"/>
    </row>
    <row r="824" spans="1:20">
      <c r="A824" s="30"/>
      <c r="B824" s="30"/>
      <c r="C824" s="30"/>
      <c r="D824" s="31" t="s">
        <v>3842</v>
      </c>
      <c r="E824" s="31" t="s">
        <v>3843</v>
      </c>
      <c r="F824" s="32">
        <v>103.048976</v>
      </c>
      <c r="G824" s="32"/>
      <c r="H824" s="32"/>
      <c r="I824" s="32"/>
      <c r="J824" s="32"/>
      <c r="K824" s="32">
        <v>102.268976</v>
      </c>
      <c r="L824" s="32"/>
      <c r="M824" s="32"/>
      <c r="N824" s="32"/>
      <c r="O824" s="32"/>
      <c r="P824" s="32"/>
      <c r="Q824" s="32"/>
      <c r="R824" s="32"/>
      <c r="S824" s="32"/>
      <c r="T824" s="32">
        <v>0.78</v>
      </c>
    </row>
    <row r="825" spans="1:20">
      <c r="A825" s="35">
        <v>210</v>
      </c>
      <c r="B825" s="30"/>
      <c r="C825" s="30"/>
      <c r="D825" s="33">
        <v>210</v>
      </c>
      <c r="E825" s="33" t="s">
        <v>1374</v>
      </c>
      <c r="F825" s="34">
        <v>103.048976</v>
      </c>
      <c r="G825" s="34"/>
      <c r="H825" s="34"/>
      <c r="I825" s="34"/>
      <c r="J825" s="34"/>
      <c r="K825" s="34">
        <v>102.268976</v>
      </c>
      <c r="L825" s="34"/>
      <c r="M825" s="34"/>
      <c r="N825" s="34"/>
      <c r="O825" s="34"/>
      <c r="P825" s="34"/>
      <c r="Q825" s="34"/>
      <c r="R825" s="34"/>
      <c r="S825" s="34"/>
      <c r="T825" s="34">
        <v>0.78</v>
      </c>
    </row>
    <row r="826" spans="1:20">
      <c r="A826" s="35" t="s">
        <v>1373</v>
      </c>
      <c r="B826" s="35" t="s">
        <v>3342</v>
      </c>
      <c r="C826" s="30"/>
      <c r="D826" s="33">
        <v>21003</v>
      </c>
      <c r="E826" s="33" t="s">
        <v>3796</v>
      </c>
      <c r="F826" s="34">
        <v>103.048976</v>
      </c>
      <c r="G826" s="34"/>
      <c r="H826" s="34"/>
      <c r="I826" s="34"/>
      <c r="J826" s="34"/>
      <c r="K826" s="34">
        <v>102.268976</v>
      </c>
      <c r="L826" s="34"/>
      <c r="M826" s="34"/>
      <c r="N826" s="34"/>
      <c r="O826" s="34"/>
      <c r="P826" s="34"/>
      <c r="Q826" s="34"/>
      <c r="R826" s="34"/>
      <c r="S826" s="34"/>
      <c r="T826" s="34">
        <v>0.78</v>
      </c>
    </row>
    <row r="827" spans="1:20">
      <c r="A827" s="35" t="s">
        <v>1373</v>
      </c>
      <c r="B827" s="35" t="s">
        <v>3342</v>
      </c>
      <c r="C827" s="35" t="s">
        <v>3412</v>
      </c>
      <c r="D827" s="33">
        <v>2100302</v>
      </c>
      <c r="E827" s="36" t="s">
        <v>1414</v>
      </c>
      <c r="F827" s="34">
        <v>103.048976</v>
      </c>
      <c r="G827" s="34"/>
      <c r="H827" s="34"/>
      <c r="I827" s="34"/>
      <c r="J827" s="34"/>
      <c r="K827" s="34">
        <v>102.268976</v>
      </c>
      <c r="L827" s="34"/>
      <c r="M827" s="34"/>
      <c r="N827" s="34"/>
      <c r="O827" s="34"/>
      <c r="P827" s="34"/>
      <c r="Q827" s="34"/>
      <c r="R827" s="34"/>
      <c r="S827" s="34"/>
      <c r="T827" s="34">
        <v>0.78</v>
      </c>
    </row>
    <row r="828" spans="1:20">
      <c r="A828" s="30"/>
      <c r="B828" s="30"/>
      <c r="C828" s="30"/>
      <c r="D828" s="31" t="s">
        <v>3844</v>
      </c>
      <c r="E828" s="31" t="s">
        <v>3845</v>
      </c>
      <c r="F828" s="32">
        <v>112.118787</v>
      </c>
      <c r="G828" s="32"/>
      <c r="H828" s="32"/>
      <c r="I828" s="32"/>
      <c r="J828" s="32"/>
      <c r="K828" s="32">
        <v>111.238787</v>
      </c>
      <c r="L828" s="32"/>
      <c r="M828" s="32"/>
      <c r="N828" s="32"/>
      <c r="O828" s="32"/>
      <c r="P828" s="32"/>
      <c r="Q828" s="32"/>
      <c r="R828" s="32">
        <v>0.88</v>
      </c>
      <c r="S828" s="32"/>
      <c r="T828" s="32"/>
    </row>
    <row r="829" spans="1:20">
      <c r="A829" s="35">
        <v>210</v>
      </c>
      <c r="B829" s="30"/>
      <c r="C829" s="30"/>
      <c r="D829" s="33">
        <v>210</v>
      </c>
      <c r="E829" s="33" t="s">
        <v>1374</v>
      </c>
      <c r="F829" s="34">
        <v>112.118787</v>
      </c>
      <c r="G829" s="34"/>
      <c r="H829" s="34"/>
      <c r="I829" s="34"/>
      <c r="J829" s="34"/>
      <c r="K829" s="34">
        <v>111.238787</v>
      </c>
      <c r="L829" s="34"/>
      <c r="M829" s="34"/>
      <c r="N829" s="34"/>
      <c r="O829" s="34"/>
      <c r="P829" s="34"/>
      <c r="Q829" s="34"/>
      <c r="R829" s="34">
        <v>0.88</v>
      </c>
      <c r="S829" s="34"/>
      <c r="T829" s="34"/>
    </row>
    <row r="830" spans="1:20">
      <c r="A830" s="35" t="s">
        <v>1373</v>
      </c>
      <c r="B830" s="35" t="s">
        <v>3342</v>
      </c>
      <c r="C830" s="30"/>
      <c r="D830" s="33">
        <v>21003</v>
      </c>
      <c r="E830" s="33" t="s">
        <v>3796</v>
      </c>
      <c r="F830" s="34">
        <v>112.118787</v>
      </c>
      <c r="G830" s="34"/>
      <c r="H830" s="34"/>
      <c r="I830" s="34"/>
      <c r="J830" s="34"/>
      <c r="K830" s="34">
        <v>111.238787</v>
      </c>
      <c r="L830" s="34"/>
      <c r="M830" s="34"/>
      <c r="N830" s="34"/>
      <c r="O830" s="34"/>
      <c r="P830" s="34"/>
      <c r="Q830" s="34"/>
      <c r="R830" s="34">
        <v>0.88</v>
      </c>
      <c r="S830" s="34"/>
      <c r="T830" s="34"/>
    </row>
    <row r="831" spans="1:20">
      <c r="A831" s="35" t="s">
        <v>1373</v>
      </c>
      <c r="B831" s="35" t="s">
        <v>3342</v>
      </c>
      <c r="C831" s="35" t="s">
        <v>3412</v>
      </c>
      <c r="D831" s="33">
        <v>2100302</v>
      </c>
      <c r="E831" s="36" t="s">
        <v>1414</v>
      </c>
      <c r="F831" s="34">
        <v>112.118787</v>
      </c>
      <c r="G831" s="34"/>
      <c r="H831" s="34"/>
      <c r="I831" s="34"/>
      <c r="J831" s="34"/>
      <c r="K831" s="34">
        <v>111.238787</v>
      </c>
      <c r="L831" s="34"/>
      <c r="M831" s="34"/>
      <c r="N831" s="34"/>
      <c r="O831" s="34"/>
      <c r="P831" s="34"/>
      <c r="Q831" s="34"/>
      <c r="R831" s="34">
        <v>0.88</v>
      </c>
      <c r="S831" s="34"/>
      <c r="T831" s="34"/>
    </row>
    <row r="832" spans="1:20">
      <c r="A832" s="30"/>
      <c r="B832" s="30"/>
      <c r="C832" s="30"/>
      <c r="D832" s="31" t="s">
        <v>3846</v>
      </c>
      <c r="E832" s="31" t="s">
        <v>3847</v>
      </c>
      <c r="F832" s="32">
        <v>112.078922</v>
      </c>
      <c r="G832" s="32"/>
      <c r="H832" s="32"/>
      <c r="I832" s="32"/>
      <c r="J832" s="32"/>
      <c r="K832" s="32">
        <v>111.628922</v>
      </c>
      <c r="L832" s="32"/>
      <c r="M832" s="32"/>
      <c r="N832" s="32"/>
      <c r="O832" s="32"/>
      <c r="P832" s="32"/>
      <c r="Q832" s="32"/>
      <c r="R832" s="32"/>
      <c r="S832" s="32"/>
      <c r="T832" s="32">
        <v>0.45</v>
      </c>
    </row>
    <row r="833" spans="1:20">
      <c r="A833" s="35">
        <v>210</v>
      </c>
      <c r="B833" s="30"/>
      <c r="C833" s="30"/>
      <c r="D833" s="33">
        <v>210</v>
      </c>
      <c r="E833" s="33" t="s">
        <v>1374</v>
      </c>
      <c r="F833" s="34">
        <v>112.078922</v>
      </c>
      <c r="G833" s="34"/>
      <c r="H833" s="34"/>
      <c r="I833" s="34"/>
      <c r="J833" s="34"/>
      <c r="K833" s="34">
        <v>111.628922</v>
      </c>
      <c r="L833" s="34"/>
      <c r="M833" s="34"/>
      <c r="N833" s="34"/>
      <c r="O833" s="34"/>
      <c r="P833" s="34"/>
      <c r="Q833" s="34"/>
      <c r="R833" s="34"/>
      <c r="S833" s="34"/>
      <c r="T833" s="34">
        <v>0.45</v>
      </c>
    </row>
    <row r="834" spans="1:20">
      <c r="A834" s="35" t="s">
        <v>1373</v>
      </c>
      <c r="B834" s="35" t="s">
        <v>3342</v>
      </c>
      <c r="C834" s="30"/>
      <c r="D834" s="33">
        <v>21003</v>
      </c>
      <c r="E834" s="33" t="s">
        <v>3796</v>
      </c>
      <c r="F834" s="34">
        <v>112.078922</v>
      </c>
      <c r="G834" s="34"/>
      <c r="H834" s="34"/>
      <c r="I834" s="34"/>
      <c r="J834" s="34"/>
      <c r="K834" s="34">
        <v>111.628922</v>
      </c>
      <c r="L834" s="34"/>
      <c r="M834" s="34"/>
      <c r="N834" s="34"/>
      <c r="O834" s="34"/>
      <c r="P834" s="34"/>
      <c r="Q834" s="34"/>
      <c r="R834" s="34"/>
      <c r="S834" s="34"/>
      <c r="T834" s="34">
        <v>0.45</v>
      </c>
    </row>
    <row r="835" spans="1:20">
      <c r="A835" s="35" t="s">
        <v>1373</v>
      </c>
      <c r="B835" s="35" t="s">
        <v>3342</v>
      </c>
      <c r="C835" s="35" t="s">
        <v>3412</v>
      </c>
      <c r="D835" s="33">
        <v>2100302</v>
      </c>
      <c r="E835" s="36" t="s">
        <v>1414</v>
      </c>
      <c r="F835" s="34">
        <v>112.078922</v>
      </c>
      <c r="G835" s="34"/>
      <c r="H835" s="34"/>
      <c r="I835" s="34"/>
      <c r="J835" s="34"/>
      <c r="K835" s="34">
        <v>111.628922</v>
      </c>
      <c r="L835" s="34"/>
      <c r="M835" s="34"/>
      <c r="N835" s="34"/>
      <c r="O835" s="34"/>
      <c r="P835" s="34"/>
      <c r="Q835" s="34"/>
      <c r="R835" s="34"/>
      <c r="S835" s="34"/>
      <c r="T835" s="34">
        <v>0.45</v>
      </c>
    </row>
    <row r="836" spans="1:20">
      <c r="A836" s="30"/>
      <c r="B836" s="30"/>
      <c r="C836" s="30"/>
      <c r="D836" s="31" t="s">
        <v>3848</v>
      </c>
      <c r="E836" s="31" t="s">
        <v>3849</v>
      </c>
      <c r="F836" s="32">
        <v>125.095904</v>
      </c>
      <c r="G836" s="32"/>
      <c r="H836" s="32"/>
      <c r="I836" s="32"/>
      <c r="J836" s="32"/>
      <c r="K836" s="32">
        <v>124.745904</v>
      </c>
      <c r="L836" s="32"/>
      <c r="M836" s="32"/>
      <c r="N836" s="32"/>
      <c r="O836" s="32"/>
      <c r="P836" s="32"/>
      <c r="Q836" s="32"/>
      <c r="R836" s="32"/>
      <c r="S836" s="32"/>
      <c r="T836" s="32">
        <v>0.35</v>
      </c>
    </row>
    <row r="837" spans="1:20">
      <c r="A837" s="35">
        <v>210</v>
      </c>
      <c r="B837" s="30"/>
      <c r="C837" s="30"/>
      <c r="D837" s="33">
        <v>210</v>
      </c>
      <c r="E837" s="33" t="s">
        <v>1374</v>
      </c>
      <c r="F837" s="34">
        <v>125.095904</v>
      </c>
      <c r="G837" s="34"/>
      <c r="H837" s="34"/>
      <c r="I837" s="34"/>
      <c r="J837" s="34"/>
      <c r="K837" s="34">
        <v>124.745904</v>
      </c>
      <c r="L837" s="34"/>
      <c r="M837" s="34"/>
      <c r="N837" s="34"/>
      <c r="O837" s="34"/>
      <c r="P837" s="34"/>
      <c r="Q837" s="34"/>
      <c r="R837" s="34"/>
      <c r="S837" s="34"/>
      <c r="T837" s="34">
        <v>0.35</v>
      </c>
    </row>
    <row r="838" spans="1:20">
      <c r="A838" s="35" t="s">
        <v>1373</v>
      </c>
      <c r="B838" s="35" t="s">
        <v>3342</v>
      </c>
      <c r="C838" s="30"/>
      <c r="D838" s="33">
        <v>21003</v>
      </c>
      <c r="E838" s="33" t="s">
        <v>3796</v>
      </c>
      <c r="F838" s="34">
        <v>125.095904</v>
      </c>
      <c r="G838" s="34"/>
      <c r="H838" s="34"/>
      <c r="I838" s="34"/>
      <c r="J838" s="34"/>
      <c r="K838" s="34">
        <v>124.745904</v>
      </c>
      <c r="L838" s="34"/>
      <c r="M838" s="34"/>
      <c r="N838" s="34"/>
      <c r="O838" s="34"/>
      <c r="P838" s="34"/>
      <c r="Q838" s="34"/>
      <c r="R838" s="34"/>
      <c r="S838" s="34"/>
      <c r="T838" s="34">
        <v>0.35</v>
      </c>
    </row>
    <row r="839" spans="1:20">
      <c r="A839" s="35" t="s">
        <v>1373</v>
      </c>
      <c r="B839" s="35" t="s">
        <v>3342</v>
      </c>
      <c r="C839" s="35" t="s">
        <v>3412</v>
      </c>
      <c r="D839" s="33">
        <v>2100302</v>
      </c>
      <c r="E839" s="36" t="s">
        <v>1414</v>
      </c>
      <c r="F839" s="34">
        <v>125.095904</v>
      </c>
      <c r="G839" s="34"/>
      <c r="H839" s="34"/>
      <c r="I839" s="34"/>
      <c r="J839" s="34"/>
      <c r="K839" s="34">
        <v>124.745904</v>
      </c>
      <c r="L839" s="34"/>
      <c r="M839" s="34"/>
      <c r="N839" s="34"/>
      <c r="O839" s="34"/>
      <c r="P839" s="34"/>
      <c r="Q839" s="34"/>
      <c r="R839" s="34"/>
      <c r="S839" s="34"/>
      <c r="T839" s="34">
        <v>0.35</v>
      </c>
    </row>
    <row r="840" spans="1:20">
      <c r="A840" s="30"/>
      <c r="B840" s="30"/>
      <c r="C840" s="30"/>
      <c r="D840" s="31" t="s">
        <v>3850</v>
      </c>
      <c r="E840" s="31" t="s">
        <v>3851</v>
      </c>
      <c r="F840" s="32">
        <v>205.99176</v>
      </c>
      <c r="G840" s="32"/>
      <c r="H840" s="32"/>
      <c r="I840" s="32"/>
      <c r="J840" s="32"/>
      <c r="K840" s="32">
        <v>205.63176</v>
      </c>
      <c r="L840" s="32"/>
      <c r="M840" s="32"/>
      <c r="N840" s="32"/>
      <c r="O840" s="32"/>
      <c r="P840" s="32"/>
      <c r="Q840" s="32"/>
      <c r="R840" s="32"/>
      <c r="S840" s="32"/>
      <c r="T840" s="32">
        <v>0.36</v>
      </c>
    </row>
    <row r="841" spans="1:20">
      <c r="A841" s="35">
        <v>210</v>
      </c>
      <c r="B841" s="30"/>
      <c r="C841" s="30"/>
      <c r="D841" s="33">
        <v>210</v>
      </c>
      <c r="E841" s="33" t="s">
        <v>1374</v>
      </c>
      <c r="F841" s="34">
        <v>205.99176</v>
      </c>
      <c r="G841" s="34"/>
      <c r="H841" s="34"/>
      <c r="I841" s="34"/>
      <c r="J841" s="34"/>
      <c r="K841" s="34">
        <v>205.63176</v>
      </c>
      <c r="L841" s="34"/>
      <c r="M841" s="34"/>
      <c r="N841" s="34"/>
      <c r="O841" s="34"/>
      <c r="P841" s="34"/>
      <c r="Q841" s="34"/>
      <c r="R841" s="34"/>
      <c r="S841" s="34"/>
      <c r="T841" s="34">
        <v>0.36</v>
      </c>
    </row>
    <row r="842" spans="1:20">
      <c r="A842" s="35" t="s">
        <v>1373</v>
      </c>
      <c r="B842" s="35" t="s">
        <v>3342</v>
      </c>
      <c r="C842" s="30"/>
      <c r="D842" s="33">
        <v>21003</v>
      </c>
      <c r="E842" s="33" t="s">
        <v>3796</v>
      </c>
      <c r="F842" s="34">
        <v>205.99176</v>
      </c>
      <c r="G842" s="34"/>
      <c r="H842" s="34"/>
      <c r="I842" s="34"/>
      <c r="J842" s="34"/>
      <c r="K842" s="34">
        <v>205.63176</v>
      </c>
      <c r="L842" s="34"/>
      <c r="M842" s="34"/>
      <c r="N842" s="34"/>
      <c r="O842" s="34"/>
      <c r="P842" s="34"/>
      <c r="Q842" s="34"/>
      <c r="R842" s="34"/>
      <c r="S842" s="34"/>
      <c r="T842" s="34">
        <v>0.36</v>
      </c>
    </row>
    <row r="843" spans="1:20">
      <c r="A843" s="35" t="s">
        <v>1373</v>
      </c>
      <c r="B843" s="35" t="s">
        <v>3342</v>
      </c>
      <c r="C843" s="35" t="s">
        <v>3412</v>
      </c>
      <c r="D843" s="33">
        <v>2100302</v>
      </c>
      <c r="E843" s="36" t="s">
        <v>1414</v>
      </c>
      <c r="F843" s="34">
        <v>205.99176</v>
      </c>
      <c r="G843" s="34"/>
      <c r="H843" s="34"/>
      <c r="I843" s="34"/>
      <c r="J843" s="34"/>
      <c r="K843" s="34">
        <v>205.63176</v>
      </c>
      <c r="L843" s="34"/>
      <c r="M843" s="34"/>
      <c r="N843" s="34"/>
      <c r="O843" s="34"/>
      <c r="P843" s="34"/>
      <c r="Q843" s="34"/>
      <c r="R843" s="34"/>
      <c r="S843" s="34"/>
      <c r="T843" s="34">
        <v>0.36</v>
      </c>
    </row>
    <row r="844" ht="13.5" spans="1:20">
      <c r="A844" s="37"/>
      <c r="B844" s="37"/>
      <c r="C844" s="37"/>
      <c r="D844" s="29" t="s">
        <v>3852</v>
      </c>
      <c r="E844" s="29" t="s">
        <v>3853</v>
      </c>
      <c r="F844" s="28">
        <v>21162.837163</v>
      </c>
      <c r="G844" s="28">
        <v>596.202066</v>
      </c>
      <c r="H844" s="28">
        <v>2814.628923</v>
      </c>
      <c r="I844" s="28"/>
      <c r="J844" s="28"/>
      <c r="K844" s="28">
        <v>17738.836674</v>
      </c>
      <c r="L844" s="28"/>
      <c r="M844" s="28"/>
      <c r="N844" s="28"/>
      <c r="O844" s="28">
        <v>8.576</v>
      </c>
      <c r="P844" s="28"/>
      <c r="Q844" s="28"/>
      <c r="R844" s="28"/>
      <c r="S844" s="28"/>
      <c r="T844" s="28">
        <v>4.5935</v>
      </c>
    </row>
    <row r="845" spans="1:20">
      <c r="A845" s="30"/>
      <c r="B845" s="30"/>
      <c r="C845" s="30"/>
      <c r="D845" s="31" t="s">
        <v>3854</v>
      </c>
      <c r="E845" s="31" t="s">
        <v>3855</v>
      </c>
      <c r="F845" s="32">
        <v>3419.366989</v>
      </c>
      <c r="G845" s="32">
        <v>596.202066</v>
      </c>
      <c r="H845" s="32">
        <v>2814.628923</v>
      </c>
      <c r="I845" s="32"/>
      <c r="J845" s="32"/>
      <c r="K845" s="32"/>
      <c r="L845" s="32"/>
      <c r="M845" s="32"/>
      <c r="N845" s="32"/>
      <c r="O845" s="32">
        <v>7.776</v>
      </c>
      <c r="P845" s="32"/>
      <c r="Q845" s="32"/>
      <c r="R845" s="32"/>
      <c r="S845" s="32"/>
      <c r="T845" s="32">
        <v>0.76</v>
      </c>
    </row>
    <row r="846" spans="1:20">
      <c r="A846" s="35" t="s">
        <v>1053</v>
      </c>
      <c r="B846" s="30"/>
      <c r="C846" s="30"/>
      <c r="D846" s="33">
        <v>208</v>
      </c>
      <c r="E846" s="33" t="s">
        <v>1054</v>
      </c>
      <c r="F846" s="34">
        <v>3419.366989</v>
      </c>
      <c r="G846" s="34">
        <v>596.202066</v>
      </c>
      <c r="H846" s="34">
        <v>2814.628923</v>
      </c>
      <c r="I846" s="34"/>
      <c r="J846" s="34"/>
      <c r="K846" s="34"/>
      <c r="L846" s="34"/>
      <c r="M846" s="34"/>
      <c r="N846" s="34"/>
      <c r="O846" s="34">
        <v>7.776</v>
      </c>
      <c r="P846" s="34"/>
      <c r="Q846" s="34"/>
      <c r="R846" s="34"/>
      <c r="S846" s="34"/>
      <c r="T846" s="34">
        <v>0.76</v>
      </c>
    </row>
    <row r="847" spans="1:20">
      <c r="A847" s="35" t="s">
        <v>1053</v>
      </c>
      <c r="B847" s="35" t="s">
        <v>3412</v>
      </c>
      <c r="C847" s="30"/>
      <c r="D847" s="33">
        <v>20802</v>
      </c>
      <c r="E847" s="33" t="s">
        <v>3856</v>
      </c>
      <c r="F847" s="34">
        <v>1250.37</v>
      </c>
      <c r="G847" s="34">
        <v>596.202066</v>
      </c>
      <c r="H847" s="34">
        <v>1250.37</v>
      </c>
      <c r="I847" s="34"/>
      <c r="J847" s="34"/>
      <c r="K847" s="34"/>
      <c r="L847" s="34"/>
      <c r="M847" s="34"/>
      <c r="N847" s="34"/>
      <c r="O847" s="34">
        <v>7.776</v>
      </c>
      <c r="P847" s="34"/>
      <c r="Q847" s="34"/>
      <c r="R847" s="34"/>
      <c r="S847" s="34"/>
      <c r="T847" s="34">
        <v>0.76</v>
      </c>
    </row>
    <row r="848" spans="1:20">
      <c r="A848" s="35" t="s">
        <v>1053</v>
      </c>
      <c r="B848" s="35" t="s">
        <v>3412</v>
      </c>
      <c r="C848" s="35" t="s">
        <v>3343</v>
      </c>
      <c r="D848" s="33">
        <v>2080201</v>
      </c>
      <c r="E848" s="36" t="s">
        <v>74</v>
      </c>
      <c r="F848" s="34">
        <v>744.366989</v>
      </c>
      <c r="G848" s="34">
        <v>596.202066</v>
      </c>
      <c r="H848" s="34">
        <v>139.628923</v>
      </c>
      <c r="I848" s="34"/>
      <c r="J848" s="34"/>
      <c r="K848" s="34"/>
      <c r="L848" s="34"/>
      <c r="M848" s="34"/>
      <c r="N848" s="34"/>
      <c r="O848" s="34">
        <v>7.776</v>
      </c>
      <c r="P848" s="34"/>
      <c r="Q848" s="34"/>
      <c r="R848" s="34"/>
      <c r="S848" s="34"/>
      <c r="T848" s="34">
        <v>0.76</v>
      </c>
    </row>
    <row r="849" spans="1:20">
      <c r="A849" s="35" t="s">
        <v>1053</v>
      </c>
      <c r="B849" s="35" t="s">
        <v>3412</v>
      </c>
      <c r="C849" s="35" t="s">
        <v>3544</v>
      </c>
      <c r="D849" s="33">
        <v>2080299</v>
      </c>
      <c r="E849" s="36" t="s">
        <v>1091</v>
      </c>
      <c r="F849" s="34">
        <v>506</v>
      </c>
      <c r="G849" s="34"/>
      <c r="H849" s="34">
        <v>506</v>
      </c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</row>
    <row r="850" spans="1:20">
      <c r="A850" s="35" t="s">
        <v>1053</v>
      </c>
      <c r="B850" s="35" t="s">
        <v>3724</v>
      </c>
      <c r="C850" s="35"/>
      <c r="D850" s="33">
        <v>20810</v>
      </c>
      <c r="E850" s="36" t="s">
        <v>3857</v>
      </c>
      <c r="F850" s="34">
        <v>434</v>
      </c>
      <c r="G850" s="34"/>
      <c r="H850" s="34">
        <v>434</v>
      </c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</row>
    <row r="851" spans="1:20">
      <c r="A851" s="35" t="s">
        <v>1053</v>
      </c>
      <c r="B851" s="35" t="s">
        <v>3724</v>
      </c>
      <c r="C851" s="35" t="s">
        <v>3544</v>
      </c>
      <c r="D851" s="33">
        <v>2081099</v>
      </c>
      <c r="E851" s="36" t="s">
        <v>1190</v>
      </c>
      <c r="F851" s="34">
        <v>434</v>
      </c>
      <c r="G851" s="34"/>
      <c r="H851" s="34">
        <v>434</v>
      </c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</row>
    <row r="852" spans="1:20">
      <c r="A852" s="35" t="s">
        <v>1053</v>
      </c>
      <c r="B852" s="35" t="s">
        <v>3457</v>
      </c>
      <c r="C852" s="35"/>
      <c r="D852" s="33">
        <v>20811</v>
      </c>
      <c r="E852" s="36" t="s">
        <v>3858</v>
      </c>
      <c r="F852" s="34">
        <v>1735</v>
      </c>
      <c r="G852" s="34"/>
      <c r="H852" s="34">
        <v>1735</v>
      </c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</row>
    <row r="853" spans="1:20">
      <c r="A853" s="35" t="s">
        <v>1053</v>
      </c>
      <c r="B853" s="35" t="s">
        <v>3457</v>
      </c>
      <c r="C853" s="35" t="s">
        <v>3548</v>
      </c>
      <c r="D853" s="33">
        <v>2081107</v>
      </c>
      <c r="E853" s="36" t="s">
        <v>1203</v>
      </c>
      <c r="F853" s="34">
        <v>1735</v>
      </c>
      <c r="G853" s="34"/>
      <c r="H853" s="34">
        <v>1735</v>
      </c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</row>
    <row r="854" spans="1:20">
      <c r="A854" s="30"/>
      <c r="B854" s="30"/>
      <c r="C854" s="30"/>
      <c r="D854" s="31" t="s">
        <v>3859</v>
      </c>
      <c r="E854" s="31" t="s">
        <v>3860</v>
      </c>
      <c r="F854" s="32">
        <v>17743.470174</v>
      </c>
      <c r="G854" s="32"/>
      <c r="H854" s="32"/>
      <c r="I854" s="32"/>
      <c r="J854" s="32"/>
      <c r="K854" s="32">
        <v>17738.836674</v>
      </c>
      <c r="L854" s="32"/>
      <c r="M854" s="32"/>
      <c r="N854" s="32"/>
      <c r="O854" s="32">
        <v>0.8</v>
      </c>
      <c r="P854" s="32"/>
      <c r="Q854" s="32"/>
      <c r="R854" s="32"/>
      <c r="S854" s="32"/>
      <c r="T854" s="32">
        <v>3.8335</v>
      </c>
    </row>
    <row r="855" spans="1:20">
      <c r="A855" s="35" t="s">
        <v>1053</v>
      </c>
      <c r="B855" s="30"/>
      <c r="C855" s="30"/>
      <c r="D855" s="33">
        <v>208</v>
      </c>
      <c r="E855" s="33" t="s">
        <v>1054</v>
      </c>
      <c r="F855" s="34">
        <v>340.470174</v>
      </c>
      <c r="G855" s="34"/>
      <c r="H855" s="34"/>
      <c r="I855" s="34"/>
      <c r="J855" s="34"/>
      <c r="K855" s="34">
        <v>335.836674</v>
      </c>
      <c r="L855" s="34"/>
      <c r="M855" s="34"/>
      <c r="N855" s="34"/>
      <c r="O855" s="34">
        <v>0.8</v>
      </c>
      <c r="P855" s="34"/>
      <c r="Q855" s="34"/>
      <c r="R855" s="34"/>
      <c r="S855" s="34"/>
      <c r="T855" s="32"/>
    </row>
    <row r="856" spans="1:20">
      <c r="A856" s="35" t="s">
        <v>1053</v>
      </c>
      <c r="B856" s="35" t="s">
        <v>3412</v>
      </c>
      <c r="C856" s="30"/>
      <c r="D856" s="33">
        <v>20802</v>
      </c>
      <c r="E856" s="33" t="s">
        <v>3856</v>
      </c>
      <c r="F856" s="34">
        <v>340.470174</v>
      </c>
      <c r="G856" s="34"/>
      <c r="H856" s="34"/>
      <c r="I856" s="34"/>
      <c r="J856" s="34"/>
      <c r="K856" s="34">
        <v>335.836674</v>
      </c>
      <c r="L856" s="34"/>
      <c r="M856" s="34"/>
      <c r="N856" s="34"/>
      <c r="O856" s="34">
        <v>0.8</v>
      </c>
      <c r="P856" s="34"/>
      <c r="Q856" s="34"/>
      <c r="R856" s="34"/>
      <c r="S856" s="34"/>
      <c r="T856" s="32"/>
    </row>
    <row r="857" spans="1:20">
      <c r="A857" s="35" t="s">
        <v>1053</v>
      </c>
      <c r="B857" s="35" t="s">
        <v>3412</v>
      </c>
      <c r="C857" s="35" t="s">
        <v>3343</v>
      </c>
      <c r="D857" s="33">
        <v>2080201</v>
      </c>
      <c r="E857" s="36" t="s">
        <v>74</v>
      </c>
      <c r="F857" s="34">
        <v>340.470174</v>
      </c>
      <c r="G857" s="34"/>
      <c r="H857" s="34"/>
      <c r="I857" s="34"/>
      <c r="J857" s="34"/>
      <c r="K857" s="34">
        <v>335.836674</v>
      </c>
      <c r="L857" s="34"/>
      <c r="M857" s="34"/>
      <c r="N857" s="34"/>
      <c r="O857" s="34">
        <v>0.8</v>
      </c>
      <c r="P857" s="34"/>
      <c r="Q857" s="34"/>
      <c r="R857" s="34"/>
      <c r="S857" s="34"/>
      <c r="T857" s="34">
        <v>3.8335</v>
      </c>
    </row>
    <row r="858" spans="1:20">
      <c r="A858" s="35" t="s">
        <v>1053</v>
      </c>
      <c r="B858" s="35" t="s">
        <v>3861</v>
      </c>
      <c r="C858" s="35"/>
      <c r="D858" s="33">
        <v>20819</v>
      </c>
      <c r="E858" s="36" t="s">
        <v>3862</v>
      </c>
      <c r="F858" s="34">
        <v>11778</v>
      </c>
      <c r="G858" s="34"/>
      <c r="H858" s="34"/>
      <c r="I858" s="34"/>
      <c r="J858" s="34"/>
      <c r="K858" s="34">
        <v>11778</v>
      </c>
      <c r="L858" s="34"/>
      <c r="M858" s="34"/>
      <c r="N858" s="34"/>
      <c r="O858" s="34"/>
      <c r="P858" s="34"/>
      <c r="Q858" s="34"/>
      <c r="R858" s="34"/>
      <c r="S858" s="34"/>
      <c r="T858" s="34"/>
    </row>
    <row r="859" spans="1:20">
      <c r="A859" s="35" t="s">
        <v>1053</v>
      </c>
      <c r="B859" s="35" t="s">
        <v>3861</v>
      </c>
      <c r="C859" s="35" t="s">
        <v>3343</v>
      </c>
      <c r="D859" s="33">
        <v>2081901</v>
      </c>
      <c r="E859" s="36" t="s">
        <v>1216</v>
      </c>
      <c r="F859" s="34">
        <v>4166</v>
      </c>
      <c r="G859" s="34"/>
      <c r="H859" s="34"/>
      <c r="I859" s="34"/>
      <c r="J859" s="34"/>
      <c r="K859" s="34">
        <v>4166</v>
      </c>
      <c r="L859" s="34"/>
      <c r="M859" s="34"/>
      <c r="N859" s="34"/>
      <c r="O859" s="34"/>
      <c r="P859" s="34"/>
      <c r="Q859" s="34"/>
      <c r="R859" s="34"/>
      <c r="S859" s="34"/>
      <c r="T859" s="34"/>
    </row>
    <row r="860" spans="1:20">
      <c r="A860" s="35" t="s">
        <v>1053</v>
      </c>
      <c r="B860" s="35" t="s">
        <v>3861</v>
      </c>
      <c r="C860" s="35" t="s">
        <v>3412</v>
      </c>
      <c r="D860" s="33">
        <v>2081902</v>
      </c>
      <c r="E860" s="36" t="s">
        <v>1218</v>
      </c>
      <c r="F860" s="34">
        <v>7612</v>
      </c>
      <c r="G860" s="34"/>
      <c r="H860" s="34"/>
      <c r="I860" s="34"/>
      <c r="J860" s="34"/>
      <c r="K860" s="34">
        <v>7612</v>
      </c>
      <c r="L860" s="34"/>
      <c r="M860" s="34"/>
      <c r="N860" s="34"/>
      <c r="O860" s="34"/>
      <c r="P860" s="34"/>
      <c r="Q860" s="34"/>
      <c r="R860" s="34"/>
      <c r="S860" s="34"/>
      <c r="T860" s="34"/>
    </row>
    <row r="861" spans="1:20">
      <c r="A861" s="35" t="s">
        <v>1053</v>
      </c>
      <c r="B861" s="35" t="s">
        <v>3863</v>
      </c>
      <c r="C861" s="35"/>
      <c r="D861" s="33">
        <v>20821</v>
      </c>
      <c r="E861" s="36" t="s">
        <v>3864</v>
      </c>
      <c r="F861" s="34">
        <v>5625</v>
      </c>
      <c r="G861" s="34"/>
      <c r="H861" s="34"/>
      <c r="I861" s="34"/>
      <c r="J861" s="34"/>
      <c r="K861" s="34">
        <v>5625</v>
      </c>
      <c r="L861" s="34"/>
      <c r="M861" s="34"/>
      <c r="N861" s="34"/>
      <c r="O861" s="34"/>
      <c r="P861" s="34"/>
      <c r="Q861" s="34"/>
      <c r="R861" s="34"/>
      <c r="S861" s="34"/>
      <c r="T861" s="34"/>
    </row>
    <row r="862" spans="1:20">
      <c r="A862" s="35" t="s">
        <v>1053</v>
      </c>
      <c r="B862" s="35" t="s">
        <v>3863</v>
      </c>
      <c r="C862" s="35" t="s">
        <v>3412</v>
      </c>
      <c r="D862" s="33">
        <v>2082102</v>
      </c>
      <c r="E862" s="36" t="s">
        <v>1230</v>
      </c>
      <c r="F862" s="34">
        <v>5625</v>
      </c>
      <c r="G862" s="34"/>
      <c r="H862" s="34"/>
      <c r="I862" s="34"/>
      <c r="J862" s="34"/>
      <c r="K862" s="34">
        <v>5625</v>
      </c>
      <c r="L862" s="34"/>
      <c r="M862" s="34"/>
      <c r="N862" s="34"/>
      <c r="O862" s="34"/>
      <c r="P862" s="34"/>
      <c r="Q862" s="34"/>
      <c r="R862" s="34"/>
      <c r="S862" s="34"/>
      <c r="T862" s="34"/>
    </row>
    <row r="863" ht="13.5" spans="1:20">
      <c r="A863" s="37"/>
      <c r="B863" s="37"/>
      <c r="C863" s="37"/>
      <c r="D863" s="29" t="s">
        <v>3865</v>
      </c>
      <c r="E863" s="29" t="s">
        <v>3866</v>
      </c>
      <c r="F863" s="28">
        <v>22884.570973</v>
      </c>
      <c r="G863" s="28">
        <v>891.104597</v>
      </c>
      <c r="H863" s="28">
        <v>286.164702</v>
      </c>
      <c r="I863" s="28"/>
      <c r="J863" s="28"/>
      <c r="K863" s="28">
        <v>21698.981094</v>
      </c>
      <c r="L863" s="28"/>
      <c r="M863" s="28"/>
      <c r="N863" s="28"/>
      <c r="O863" s="28">
        <v>5.464</v>
      </c>
      <c r="P863" s="28"/>
      <c r="Q863" s="28"/>
      <c r="R863" s="28">
        <v>1.2646</v>
      </c>
      <c r="S863" s="28"/>
      <c r="T863" s="28">
        <v>1.59198</v>
      </c>
    </row>
    <row r="864" spans="1:20">
      <c r="A864" s="30"/>
      <c r="B864" s="30"/>
      <c r="C864" s="30"/>
      <c r="D864" s="31" t="s">
        <v>3867</v>
      </c>
      <c r="E864" s="31" t="s">
        <v>3868</v>
      </c>
      <c r="F864" s="32">
        <v>815.023325</v>
      </c>
      <c r="G864" s="32">
        <v>597.159325</v>
      </c>
      <c r="H864" s="32">
        <v>211.84</v>
      </c>
      <c r="I864" s="32"/>
      <c r="J864" s="32"/>
      <c r="K864" s="32"/>
      <c r="L864" s="32"/>
      <c r="M864" s="32"/>
      <c r="N864" s="32"/>
      <c r="O864" s="32">
        <v>5.464</v>
      </c>
      <c r="P864" s="32"/>
      <c r="Q864" s="32"/>
      <c r="R864" s="32">
        <v>0.56</v>
      </c>
      <c r="S864" s="32"/>
      <c r="T864" s="32"/>
    </row>
    <row r="865" spans="1:20">
      <c r="A865" s="35" t="s">
        <v>1053</v>
      </c>
      <c r="B865" s="30"/>
      <c r="C865" s="30"/>
      <c r="D865" s="33">
        <v>208</v>
      </c>
      <c r="E865" s="33" t="s">
        <v>1054</v>
      </c>
      <c r="F865" s="34">
        <v>815.023325</v>
      </c>
      <c r="G865" s="34">
        <v>597.159325</v>
      </c>
      <c r="H865" s="34">
        <v>211.84</v>
      </c>
      <c r="I865" s="34"/>
      <c r="J865" s="34"/>
      <c r="K865" s="34"/>
      <c r="L865" s="34"/>
      <c r="M865" s="34"/>
      <c r="N865" s="34"/>
      <c r="O865" s="34">
        <v>5.464</v>
      </c>
      <c r="P865" s="34"/>
      <c r="Q865" s="34"/>
      <c r="R865" s="34">
        <v>0.56</v>
      </c>
      <c r="S865" s="34"/>
      <c r="T865" s="34"/>
    </row>
    <row r="866" spans="1:20">
      <c r="A866" s="35" t="s">
        <v>1053</v>
      </c>
      <c r="B866" s="35" t="s">
        <v>3343</v>
      </c>
      <c r="C866" s="30"/>
      <c r="D866" s="33">
        <v>20801</v>
      </c>
      <c r="E866" s="33" t="s">
        <v>3869</v>
      </c>
      <c r="F866" s="34">
        <v>815.023325</v>
      </c>
      <c r="G866" s="34">
        <v>597.159325</v>
      </c>
      <c r="H866" s="34">
        <v>211.84</v>
      </c>
      <c r="I866" s="34"/>
      <c r="J866" s="34"/>
      <c r="K866" s="34"/>
      <c r="L866" s="34"/>
      <c r="M866" s="34"/>
      <c r="N866" s="34"/>
      <c r="O866" s="34">
        <v>5.464</v>
      </c>
      <c r="P866" s="34"/>
      <c r="Q866" s="34"/>
      <c r="R866" s="34">
        <v>0.56</v>
      </c>
      <c r="S866" s="34"/>
      <c r="T866" s="34"/>
    </row>
    <row r="867" spans="1:20">
      <c r="A867" s="35" t="s">
        <v>1053</v>
      </c>
      <c r="B867" s="35" t="s">
        <v>3343</v>
      </c>
      <c r="C867" s="35" t="s">
        <v>3343</v>
      </c>
      <c r="D867" s="33">
        <v>2080101</v>
      </c>
      <c r="E867" s="36" t="s">
        <v>74</v>
      </c>
      <c r="F867" s="34">
        <v>751.223325</v>
      </c>
      <c r="G867" s="34">
        <v>597.159325</v>
      </c>
      <c r="H867" s="34">
        <v>148.04</v>
      </c>
      <c r="I867" s="34"/>
      <c r="J867" s="34"/>
      <c r="K867" s="34"/>
      <c r="L867" s="34"/>
      <c r="M867" s="34"/>
      <c r="N867" s="34"/>
      <c r="O867" s="34">
        <v>5.464</v>
      </c>
      <c r="P867" s="34"/>
      <c r="Q867" s="34"/>
      <c r="R867" s="34">
        <v>0.56</v>
      </c>
      <c r="S867" s="34"/>
      <c r="T867" s="34"/>
    </row>
    <row r="868" ht="22.5" spans="1:20">
      <c r="A868" s="35" t="s">
        <v>1053</v>
      </c>
      <c r="B868" s="35" t="s">
        <v>3343</v>
      </c>
      <c r="C868" s="35" t="s">
        <v>3544</v>
      </c>
      <c r="D868" s="33">
        <v>2080199</v>
      </c>
      <c r="E868" s="36" t="s">
        <v>1078</v>
      </c>
      <c r="F868" s="34">
        <v>63.8</v>
      </c>
      <c r="G868" s="34"/>
      <c r="H868" s="34">
        <v>63.8</v>
      </c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</row>
    <row r="869" ht="22.5" spans="1:20">
      <c r="A869" s="30"/>
      <c r="B869" s="30"/>
      <c r="C869" s="30"/>
      <c r="D869" s="31" t="s">
        <v>3870</v>
      </c>
      <c r="E869" s="31" t="s">
        <v>3871</v>
      </c>
      <c r="F869" s="32">
        <v>235.468326</v>
      </c>
      <c r="G869" s="32">
        <v>188.809079</v>
      </c>
      <c r="H869" s="32">
        <v>46.137267</v>
      </c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>
        <v>0.52198</v>
      </c>
    </row>
    <row r="870" spans="1:20">
      <c r="A870" s="35" t="s">
        <v>1053</v>
      </c>
      <c r="B870" s="30"/>
      <c r="C870" s="30"/>
      <c r="D870" s="33">
        <v>208</v>
      </c>
      <c r="E870" s="33" t="s">
        <v>1054</v>
      </c>
      <c r="F870" s="34">
        <v>235.468326</v>
      </c>
      <c r="G870" s="34">
        <v>188.809079</v>
      </c>
      <c r="H870" s="34">
        <v>46.137267</v>
      </c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>
        <v>0.52198</v>
      </c>
    </row>
    <row r="871" spans="1:20">
      <c r="A871" s="35" t="s">
        <v>1053</v>
      </c>
      <c r="B871" s="35" t="s">
        <v>3343</v>
      </c>
      <c r="C871" s="30"/>
      <c r="D871" s="33">
        <v>20801</v>
      </c>
      <c r="E871" s="33" t="s">
        <v>3869</v>
      </c>
      <c r="F871" s="34">
        <v>235.468326</v>
      </c>
      <c r="G871" s="34">
        <v>188.809079</v>
      </c>
      <c r="H871" s="34">
        <v>46.137267</v>
      </c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>
        <v>0.52198</v>
      </c>
    </row>
    <row r="872" spans="1:20">
      <c r="A872" s="35" t="s">
        <v>1053</v>
      </c>
      <c r="B872" s="35" t="s">
        <v>3343</v>
      </c>
      <c r="C872" s="35" t="s">
        <v>3343</v>
      </c>
      <c r="D872" s="33">
        <v>2080101</v>
      </c>
      <c r="E872" s="36" t="s">
        <v>74</v>
      </c>
      <c r="F872" s="34">
        <v>235.468326</v>
      </c>
      <c r="G872" s="34">
        <v>188.809079</v>
      </c>
      <c r="H872" s="34">
        <v>46.137267</v>
      </c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>
        <v>0.52198</v>
      </c>
    </row>
    <row r="873" spans="1:20">
      <c r="A873" s="30"/>
      <c r="B873" s="30"/>
      <c r="C873" s="30"/>
      <c r="D873" s="31" t="s">
        <v>3872</v>
      </c>
      <c r="E873" s="31" t="s">
        <v>3873</v>
      </c>
      <c r="F873" s="32">
        <v>407.223798</v>
      </c>
      <c r="G873" s="32"/>
      <c r="H873" s="32"/>
      <c r="I873" s="32"/>
      <c r="J873" s="32"/>
      <c r="K873" s="32">
        <v>406.519198</v>
      </c>
      <c r="L873" s="32"/>
      <c r="M873" s="32"/>
      <c r="N873" s="32"/>
      <c r="O873" s="32"/>
      <c r="P873" s="32"/>
      <c r="Q873" s="32"/>
      <c r="R873" s="32">
        <v>0.7046</v>
      </c>
      <c r="S873" s="32"/>
      <c r="T873" s="32"/>
    </row>
    <row r="874" ht="22.5" spans="1:20">
      <c r="A874" s="30"/>
      <c r="B874" s="30"/>
      <c r="C874" s="30"/>
      <c r="D874" s="31"/>
      <c r="E874" s="31" t="s">
        <v>3874</v>
      </c>
      <c r="F874" s="32">
        <v>21219.5</v>
      </c>
      <c r="G874" s="32"/>
      <c r="H874" s="32"/>
      <c r="I874" s="32"/>
      <c r="J874" s="32"/>
      <c r="K874" s="32">
        <v>21219.5</v>
      </c>
      <c r="L874" s="32"/>
      <c r="M874" s="32"/>
      <c r="N874" s="32"/>
      <c r="O874" s="32"/>
      <c r="P874" s="32"/>
      <c r="Q874" s="32"/>
      <c r="R874" s="32"/>
      <c r="S874" s="32"/>
      <c r="T874" s="32"/>
    </row>
    <row r="875" spans="1:20">
      <c r="A875" s="35" t="s">
        <v>1053</v>
      </c>
      <c r="B875" s="30"/>
      <c r="C875" s="30"/>
      <c r="D875" s="33">
        <v>208</v>
      </c>
      <c r="E875" s="33" t="s">
        <v>1054</v>
      </c>
      <c r="F875" s="34">
        <v>424.723798</v>
      </c>
      <c r="G875" s="34"/>
      <c r="H875" s="34"/>
      <c r="I875" s="34"/>
      <c r="J875" s="34"/>
      <c r="K875" s="34">
        <v>424.019198</v>
      </c>
      <c r="L875" s="34"/>
      <c r="M875" s="34"/>
      <c r="N875" s="34"/>
      <c r="O875" s="34"/>
      <c r="P875" s="34"/>
      <c r="Q875" s="34"/>
      <c r="R875" s="34">
        <v>0.7046</v>
      </c>
      <c r="S875" s="32"/>
      <c r="T875" s="32"/>
    </row>
    <row r="876" spans="1:20">
      <c r="A876" s="35" t="s">
        <v>1053</v>
      </c>
      <c r="B876" s="35" t="s">
        <v>3343</v>
      </c>
      <c r="C876" s="30"/>
      <c r="D876" s="33">
        <v>20801</v>
      </c>
      <c r="E876" s="33" t="s">
        <v>3869</v>
      </c>
      <c r="F876" s="34">
        <v>424.723798</v>
      </c>
      <c r="G876" s="34"/>
      <c r="H876" s="34"/>
      <c r="I876" s="34"/>
      <c r="J876" s="34"/>
      <c r="K876" s="34">
        <v>424.019198</v>
      </c>
      <c r="L876" s="34"/>
      <c r="M876" s="34"/>
      <c r="N876" s="34"/>
      <c r="O876" s="34"/>
      <c r="P876" s="34"/>
      <c r="Q876" s="34"/>
      <c r="R876" s="34">
        <v>0.7046</v>
      </c>
      <c r="S876" s="32"/>
      <c r="T876" s="32"/>
    </row>
    <row r="877" spans="1:20">
      <c r="A877" s="35" t="s">
        <v>1053</v>
      </c>
      <c r="B877" s="35" t="s">
        <v>3343</v>
      </c>
      <c r="C877" s="35" t="s">
        <v>3343</v>
      </c>
      <c r="D877" s="33">
        <v>2080101</v>
      </c>
      <c r="E877" s="36" t="s">
        <v>74</v>
      </c>
      <c r="F877" s="34">
        <v>424.723798</v>
      </c>
      <c r="G877" s="34"/>
      <c r="H877" s="34"/>
      <c r="I877" s="34"/>
      <c r="J877" s="34"/>
      <c r="K877" s="34">
        <v>424.019198</v>
      </c>
      <c r="L877" s="34"/>
      <c r="M877" s="34"/>
      <c r="N877" s="34"/>
      <c r="O877" s="34"/>
      <c r="P877" s="34"/>
      <c r="Q877" s="34"/>
      <c r="R877" s="34">
        <v>0.7046</v>
      </c>
      <c r="S877" s="34"/>
      <c r="T877" s="34"/>
    </row>
    <row r="878" spans="1:20">
      <c r="A878" s="35" t="s">
        <v>1053</v>
      </c>
      <c r="B878" s="35" t="s">
        <v>3875</v>
      </c>
      <c r="C878" s="35"/>
      <c r="D878" s="33">
        <v>20826</v>
      </c>
      <c r="E878" s="36" t="s">
        <v>3876</v>
      </c>
      <c r="F878" s="34">
        <v>21202</v>
      </c>
      <c r="G878" s="34"/>
      <c r="H878" s="34"/>
      <c r="I878" s="34"/>
      <c r="J878" s="34"/>
      <c r="K878" s="34">
        <v>21202</v>
      </c>
      <c r="L878" s="34"/>
      <c r="M878" s="34"/>
      <c r="N878" s="34"/>
      <c r="O878" s="34"/>
      <c r="P878" s="34"/>
      <c r="Q878" s="34"/>
      <c r="R878" s="34"/>
      <c r="S878" s="34"/>
      <c r="T878" s="34"/>
    </row>
    <row r="879" ht="22.5" spans="1:20">
      <c r="A879" s="35" t="s">
        <v>1053</v>
      </c>
      <c r="B879" s="35" t="s">
        <v>3875</v>
      </c>
      <c r="C879" s="35" t="s">
        <v>3412</v>
      </c>
      <c r="D879" s="33">
        <v>2082602</v>
      </c>
      <c r="E879" s="36" t="s">
        <v>1262</v>
      </c>
      <c r="F879" s="34">
        <v>20212</v>
      </c>
      <c r="G879" s="34"/>
      <c r="H879" s="34"/>
      <c r="I879" s="34"/>
      <c r="J879" s="34"/>
      <c r="K879" s="34">
        <v>20212</v>
      </c>
      <c r="L879" s="34"/>
      <c r="M879" s="34"/>
      <c r="N879" s="34"/>
      <c r="O879" s="34"/>
      <c r="P879" s="34"/>
      <c r="Q879" s="34"/>
      <c r="R879" s="34"/>
      <c r="S879" s="34"/>
      <c r="T879" s="34"/>
    </row>
    <row r="880" ht="22.5" spans="1:20">
      <c r="A880" s="35" t="s">
        <v>1053</v>
      </c>
      <c r="B880" s="35" t="s">
        <v>3875</v>
      </c>
      <c r="C880" s="35" t="s">
        <v>3343</v>
      </c>
      <c r="D880" s="33">
        <v>2082601</v>
      </c>
      <c r="E880" s="36" t="s">
        <v>1260</v>
      </c>
      <c r="F880" s="34">
        <v>990</v>
      </c>
      <c r="G880" s="34"/>
      <c r="H880" s="34"/>
      <c r="I880" s="34"/>
      <c r="J880" s="34"/>
      <c r="K880" s="34">
        <v>990</v>
      </c>
      <c r="L880" s="34"/>
      <c r="M880" s="34"/>
      <c r="N880" s="34"/>
      <c r="O880" s="34"/>
      <c r="P880" s="34"/>
      <c r="Q880" s="34"/>
      <c r="R880" s="34"/>
      <c r="S880" s="34"/>
      <c r="T880" s="34"/>
    </row>
    <row r="881" spans="1:20">
      <c r="A881" s="30"/>
      <c r="B881" s="30"/>
      <c r="C881" s="30"/>
      <c r="D881" s="31" t="s">
        <v>3877</v>
      </c>
      <c r="E881" s="31" t="s">
        <v>3878</v>
      </c>
      <c r="F881" s="32">
        <v>133.473628</v>
      </c>
      <c r="G881" s="32">
        <v>105.136193</v>
      </c>
      <c r="H881" s="32">
        <v>28.187435</v>
      </c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>
        <v>0.15</v>
      </c>
    </row>
    <row r="882" spans="1:20">
      <c r="A882" s="35" t="s">
        <v>1053</v>
      </c>
      <c r="B882" s="30"/>
      <c r="C882" s="30"/>
      <c r="D882" s="33">
        <v>208</v>
      </c>
      <c r="E882" s="33" t="s">
        <v>1054</v>
      </c>
      <c r="F882" s="34">
        <v>133.473628</v>
      </c>
      <c r="G882" s="34">
        <v>105.136193</v>
      </c>
      <c r="H882" s="34">
        <v>28.187435</v>
      </c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>
        <v>0.15</v>
      </c>
    </row>
    <row r="883" spans="1:20">
      <c r="A883" s="35" t="s">
        <v>1053</v>
      </c>
      <c r="B883" s="35" t="s">
        <v>3343</v>
      </c>
      <c r="C883" s="30"/>
      <c r="D883" s="33">
        <v>20801</v>
      </c>
      <c r="E883" s="33" t="s">
        <v>3869</v>
      </c>
      <c r="F883" s="34">
        <v>133.473628</v>
      </c>
      <c r="G883" s="34">
        <v>105.136193</v>
      </c>
      <c r="H883" s="34">
        <v>28.187435</v>
      </c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>
        <v>0.15</v>
      </c>
    </row>
    <row r="884" spans="1:20">
      <c r="A884" s="35" t="s">
        <v>1053</v>
      </c>
      <c r="B884" s="35" t="s">
        <v>3343</v>
      </c>
      <c r="C884" s="35" t="s">
        <v>3343</v>
      </c>
      <c r="D884" s="33">
        <v>2080101</v>
      </c>
      <c r="E884" s="36" t="s">
        <v>74</v>
      </c>
      <c r="F884" s="34">
        <v>133.473628</v>
      </c>
      <c r="G884" s="34">
        <v>105.136193</v>
      </c>
      <c r="H884" s="34">
        <v>28.187435</v>
      </c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>
        <v>0.15</v>
      </c>
    </row>
    <row r="885" spans="1:20">
      <c r="A885" s="30"/>
      <c r="B885" s="30"/>
      <c r="C885" s="30"/>
      <c r="D885" s="31" t="s">
        <v>3879</v>
      </c>
      <c r="E885" s="31" t="s">
        <v>3880</v>
      </c>
      <c r="F885" s="32">
        <v>73.881896</v>
      </c>
      <c r="G885" s="32"/>
      <c r="H885" s="32"/>
      <c r="I885" s="32"/>
      <c r="J885" s="32"/>
      <c r="K885" s="32">
        <v>72.961896</v>
      </c>
      <c r="L885" s="32"/>
      <c r="M885" s="32"/>
      <c r="N885" s="32"/>
      <c r="O885" s="32"/>
      <c r="P885" s="32"/>
      <c r="Q885" s="32"/>
      <c r="R885" s="32"/>
      <c r="S885" s="32"/>
      <c r="T885" s="32">
        <v>0.92</v>
      </c>
    </row>
    <row r="886" spans="1:20">
      <c r="A886" s="35" t="s">
        <v>1053</v>
      </c>
      <c r="B886" s="30"/>
      <c r="C886" s="30"/>
      <c r="D886" s="33">
        <v>208</v>
      </c>
      <c r="E886" s="33" t="s">
        <v>1054</v>
      </c>
      <c r="F886" s="34">
        <v>73.881896</v>
      </c>
      <c r="G886" s="34"/>
      <c r="H886" s="34"/>
      <c r="I886" s="34"/>
      <c r="J886" s="34"/>
      <c r="K886" s="34">
        <v>72.961896</v>
      </c>
      <c r="L886" s="34"/>
      <c r="M886" s="34"/>
      <c r="N886" s="34"/>
      <c r="O886" s="34"/>
      <c r="P886" s="34"/>
      <c r="Q886" s="34"/>
      <c r="R886" s="34"/>
      <c r="S886" s="34"/>
      <c r="T886" s="34">
        <v>0.92</v>
      </c>
    </row>
    <row r="887" spans="1:20">
      <c r="A887" s="35" t="s">
        <v>1053</v>
      </c>
      <c r="B887" s="35" t="s">
        <v>3343</v>
      </c>
      <c r="C887" s="30"/>
      <c r="D887" s="33">
        <v>20801</v>
      </c>
      <c r="E887" s="33" t="s">
        <v>3869</v>
      </c>
      <c r="F887" s="34">
        <v>73.881896</v>
      </c>
      <c r="G887" s="34"/>
      <c r="H887" s="34"/>
      <c r="I887" s="34"/>
      <c r="J887" s="34"/>
      <c r="K887" s="34">
        <v>72.961896</v>
      </c>
      <c r="L887" s="34"/>
      <c r="M887" s="34"/>
      <c r="N887" s="34"/>
      <c r="O887" s="34"/>
      <c r="P887" s="34"/>
      <c r="Q887" s="34"/>
      <c r="R887" s="34"/>
      <c r="S887" s="34"/>
      <c r="T887" s="34">
        <v>0.92</v>
      </c>
    </row>
    <row r="888" spans="1:20">
      <c r="A888" s="35" t="s">
        <v>1053</v>
      </c>
      <c r="B888" s="35" t="s">
        <v>3343</v>
      </c>
      <c r="C888" s="35" t="s">
        <v>3343</v>
      </c>
      <c r="D888" s="33">
        <v>2080101</v>
      </c>
      <c r="E888" s="36" t="s">
        <v>74</v>
      </c>
      <c r="F888" s="34">
        <v>73.881896</v>
      </c>
      <c r="G888" s="34"/>
      <c r="H888" s="34"/>
      <c r="I888" s="34"/>
      <c r="J888" s="34"/>
      <c r="K888" s="34">
        <v>72.961896</v>
      </c>
      <c r="L888" s="34"/>
      <c r="M888" s="34"/>
      <c r="N888" s="34"/>
      <c r="O888" s="34"/>
      <c r="P888" s="34"/>
      <c r="Q888" s="34"/>
      <c r="R888" s="34"/>
      <c r="S888" s="34"/>
      <c r="T888" s="34">
        <v>0.92</v>
      </c>
    </row>
    <row r="889" ht="13.5" spans="1:20">
      <c r="A889" s="37"/>
      <c r="B889" s="37"/>
      <c r="C889" s="37"/>
      <c r="D889" s="29" t="s">
        <v>3881</v>
      </c>
      <c r="E889" s="29" t="s">
        <v>3882</v>
      </c>
      <c r="F889" s="28">
        <v>461.24</v>
      </c>
      <c r="G889" s="28">
        <v>225.762</v>
      </c>
      <c r="H889" s="28">
        <v>235.14</v>
      </c>
      <c r="I889" s="28"/>
      <c r="J889" s="28"/>
      <c r="K889" s="28"/>
      <c r="L889" s="28"/>
      <c r="M889" s="28"/>
      <c r="N889" s="28"/>
      <c r="O889" s="28">
        <v>0.288</v>
      </c>
      <c r="P889" s="28"/>
      <c r="Q889" s="28"/>
      <c r="R889" s="28">
        <v>0.05</v>
      </c>
      <c r="S889" s="28"/>
      <c r="T889" s="28"/>
    </row>
    <row r="890" spans="1:20">
      <c r="A890" s="30"/>
      <c r="B890" s="30"/>
      <c r="C890" s="30"/>
      <c r="D890" s="31" t="s">
        <v>3883</v>
      </c>
      <c r="E890" s="31" t="s">
        <v>3884</v>
      </c>
      <c r="F890" s="32">
        <v>461.24</v>
      </c>
      <c r="G890" s="32">
        <v>225.762</v>
      </c>
      <c r="H890" s="32">
        <v>235.14</v>
      </c>
      <c r="I890" s="32"/>
      <c r="J890" s="32"/>
      <c r="K890" s="32"/>
      <c r="L890" s="32"/>
      <c r="M890" s="32"/>
      <c r="N890" s="32"/>
      <c r="O890" s="32">
        <v>0.288</v>
      </c>
      <c r="P890" s="32"/>
      <c r="Q890" s="32"/>
      <c r="R890" s="32">
        <v>0.05</v>
      </c>
      <c r="S890" s="32"/>
      <c r="T890" s="32"/>
    </row>
    <row r="891" spans="1:20">
      <c r="A891" s="35" t="s">
        <v>1053</v>
      </c>
      <c r="B891" s="30"/>
      <c r="C891" s="30"/>
      <c r="D891" s="33">
        <v>208</v>
      </c>
      <c r="E891" s="33" t="s">
        <v>1054</v>
      </c>
      <c r="F891" s="34">
        <v>461.24</v>
      </c>
      <c r="G891" s="34">
        <v>225.762</v>
      </c>
      <c r="H891" s="34">
        <v>235.14</v>
      </c>
      <c r="I891" s="34"/>
      <c r="J891" s="34"/>
      <c r="K891" s="34"/>
      <c r="L891" s="34"/>
      <c r="M891" s="34"/>
      <c r="N891" s="34"/>
      <c r="O891" s="34">
        <v>0.288</v>
      </c>
      <c r="P891" s="34"/>
      <c r="Q891" s="34"/>
      <c r="R891" s="34">
        <v>0.05</v>
      </c>
      <c r="S891" s="34"/>
      <c r="T891" s="34"/>
    </row>
    <row r="892" spans="1:20">
      <c r="A892" s="35" t="s">
        <v>1053</v>
      </c>
      <c r="B892" s="35" t="s">
        <v>3457</v>
      </c>
      <c r="C892" s="30"/>
      <c r="D892" s="33">
        <v>20811</v>
      </c>
      <c r="E892" s="33" t="s">
        <v>3858</v>
      </c>
      <c r="F892" s="34">
        <v>461.24</v>
      </c>
      <c r="G892" s="34">
        <v>225.762</v>
      </c>
      <c r="H892" s="34">
        <v>235.14</v>
      </c>
      <c r="I892" s="34"/>
      <c r="J892" s="34"/>
      <c r="K892" s="34"/>
      <c r="L892" s="34"/>
      <c r="M892" s="34"/>
      <c r="N892" s="34"/>
      <c r="O892" s="34">
        <v>0.288</v>
      </c>
      <c r="P892" s="34"/>
      <c r="Q892" s="34"/>
      <c r="R892" s="34">
        <v>0.05</v>
      </c>
      <c r="S892" s="34"/>
      <c r="T892" s="34"/>
    </row>
    <row r="893" spans="1:20">
      <c r="A893" s="35" t="s">
        <v>1053</v>
      </c>
      <c r="B893" s="35" t="s">
        <v>3457</v>
      </c>
      <c r="C893" s="35" t="s">
        <v>3343</v>
      </c>
      <c r="D893" s="33">
        <v>2081101</v>
      </c>
      <c r="E893" s="36" t="s">
        <v>74</v>
      </c>
      <c r="F893" s="34">
        <v>461.24</v>
      </c>
      <c r="G893" s="34">
        <v>225.762</v>
      </c>
      <c r="H893" s="34">
        <v>235.14</v>
      </c>
      <c r="I893" s="34"/>
      <c r="J893" s="34"/>
      <c r="K893" s="34"/>
      <c r="L893" s="34"/>
      <c r="M893" s="34"/>
      <c r="N893" s="34"/>
      <c r="O893" s="34">
        <v>0.288</v>
      </c>
      <c r="P893" s="34"/>
      <c r="Q893" s="34"/>
      <c r="R893" s="34">
        <v>0.05</v>
      </c>
      <c r="S893" s="34"/>
      <c r="T893" s="34"/>
    </row>
    <row r="894" ht="13.5" spans="1:20">
      <c r="A894" s="37"/>
      <c r="B894" s="37"/>
      <c r="C894" s="37"/>
      <c r="D894" s="29" t="s">
        <v>3885</v>
      </c>
      <c r="E894" s="29" t="s">
        <v>3886</v>
      </c>
      <c r="F894" s="28">
        <v>3810.59</v>
      </c>
      <c r="G894" s="28">
        <v>2545.009</v>
      </c>
      <c r="H894" s="28">
        <v>1247.405</v>
      </c>
      <c r="I894" s="28"/>
      <c r="J894" s="28"/>
      <c r="K894" s="28"/>
      <c r="L894" s="28"/>
      <c r="M894" s="28"/>
      <c r="N894" s="28"/>
      <c r="O894" s="28">
        <v>17.616</v>
      </c>
      <c r="P894" s="28"/>
      <c r="Q894" s="28"/>
      <c r="R894" s="28"/>
      <c r="S894" s="28"/>
      <c r="T894" s="28">
        <v>0.56</v>
      </c>
    </row>
    <row r="895" spans="1:20">
      <c r="A895" s="30"/>
      <c r="B895" s="30"/>
      <c r="C895" s="30"/>
      <c r="D895" s="31" t="s">
        <v>3887</v>
      </c>
      <c r="E895" s="31" t="s">
        <v>3888</v>
      </c>
      <c r="F895" s="32">
        <v>3810.59</v>
      </c>
      <c r="G895" s="32">
        <v>2545.009</v>
      </c>
      <c r="H895" s="32">
        <v>1247.405</v>
      </c>
      <c r="I895" s="32"/>
      <c r="J895" s="32"/>
      <c r="K895" s="32"/>
      <c r="L895" s="32"/>
      <c r="M895" s="32"/>
      <c r="N895" s="32"/>
      <c r="O895" s="32">
        <v>17.616</v>
      </c>
      <c r="P895" s="32"/>
      <c r="Q895" s="32"/>
      <c r="R895" s="32"/>
      <c r="S895" s="32"/>
      <c r="T895" s="32">
        <v>0.56</v>
      </c>
    </row>
    <row r="896" spans="1:20">
      <c r="A896" s="35" t="s">
        <v>69</v>
      </c>
      <c r="B896" s="30"/>
      <c r="C896" s="30"/>
      <c r="D896" s="33">
        <v>201</v>
      </c>
      <c r="E896" s="33" t="s">
        <v>70</v>
      </c>
      <c r="F896" s="34">
        <v>3123.1</v>
      </c>
      <c r="G896" s="34">
        <v>1857.519</v>
      </c>
      <c r="H896" s="34">
        <v>1247.405</v>
      </c>
      <c r="I896" s="34"/>
      <c r="J896" s="34"/>
      <c r="K896" s="34"/>
      <c r="L896" s="34"/>
      <c r="M896" s="34"/>
      <c r="N896" s="34"/>
      <c r="O896" s="34">
        <v>17.616</v>
      </c>
      <c r="P896" s="34"/>
      <c r="Q896" s="34"/>
      <c r="R896" s="34"/>
      <c r="S896" s="34"/>
      <c r="T896" s="34">
        <v>0.56</v>
      </c>
    </row>
    <row r="897" spans="1:20">
      <c r="A897" s="35" t="s">
        <v>69</v>
      </c>
      <c r="B897" s="35" t="s">
        <v>3889</v>
      </c>
      <c r="C897" s="30"/>
      <c r="D897" s="33">
        <v>20138</v>
      </c>
      <c r="E897" s="33" t="s">
        <v>3890</v>
      </c>
      <c r="F897" s="34">
        <v>3123.1</v>
      </c>
      <c r="G897" s="34">
        <v>1857.519</v>
      </c>
      <c r="H897" s="34">
        <v>1247.405</v>
      </c>
      <c r="I897" s="34"/>
      <c r="J897" s="34"/>
      <c r="K897" s="34"/>
      <c r="L897" s="34"/>
      <c r="M897" s="34"/>
      <c r="N897" s="34"/>
      <c r="O897" s="34">
        <v>17.616</v>
      </c>
      <c r="P897" s="34"/>
      <c r="Q897" s="34"/>
      <c r="R897" s="34"/>
      <c r="S897" s="34"/>
      <c r="T897" s="34">
        <v>0.56</v>
      </c>
    </row>
    <row r="898" spans="1:20">
      <c r="A898" s="35" t="s">
        <v>69</v>
      </c>
      <c r="B898" s="35" t="s">
        <v>3889</v>
      </c>
      <c r="C898" s="35" t="s">
        <v>3343</v>
      </c>
      <c r="D898" s="33">
        <v>2013801</v>
      </c>
      <c r="E898" s="36" t="s">
        <v>74</v>
      </c>
      <c r="F898" s="34">
        <v>3123.1</v>
      </c>
      <c r="G898" s="34">
        <v>1857.519</v>
      </c>
      <c r="H898" s="34">
        <v>1247.405</v>
      </c>
      <c r="I898" s="34"/>
      <c r="J898" s="34"/>
      <c r="K898" s="34"/>
      <c r="L898" s="34"/>
      <c r="M898" s="34"/>
      <c r="N898" s="34"/>
      <c r="O898" s="34">
        <v>17.616</v>
      </c>
      <c r="P898" s="34"/>
      <c r="Q898" s="34"/>
      <c r="R898" s="34"/>
      <c r="S898" s="34"/>
      <c r="T898" s="34">
        <v>0.56</v>
      </c>
    </row>
    <row r="899" spans="1:20">
      <c r="A899" s="35">
        <v>208</v>
      </c>
      <c r="B899" s="35"/>
      <c r="C899" s="35"/>
      <c r="D899" s="33">
        <v>208</v>
      </c>
      <c r="E899" s="33" t="s">
        <v>1054</v>
      </c>
      <c r="F899" s="34">
        <v>315.21</v>
      </c>
      <c r="G899" s="34">
        <v>315.21</v>
      </c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</row>
    <row r="900" spans="1:20">
      <c r="A900" s="35" t="s">
        <v>1053</v>
      </c>
      <c r="B900" s="35" t="s">
        <v>3540</v>
      </c>
      <c r="C900" s="35"/>
      <c r="D900" s="33">
        <v>20805</v>
      </c>
      <c r="E900" s="36" t="s">
        <v>3891</v>
      </c>
      <c r="F900" s="34">
        <v>290.565</v>
      </c>
      <c r="G900" s="34">
        <v>290.565</v>
      </c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</row>
    <row r="901" ht="22.5" spans="1:20">
      <c r="A901" s="35" t="s">
        <v>1053</v>
      </c>
      <c r="B901" s="35" t="s">
        <v>3540</v>
      </c>
      <c r="C901" s="35" t="s">
        <v>3540</v>
      </c>
      <c r="D901" s="33">
        <v>2080505</v>
      </c>
      <c r="E901" s="36" t="s">
        <v>3892</v>
      </c>
      <c r="F901" s="34">
        <v>290.565</v>
      </c>
      <c r="G901" s="34">
        <v>290.565</v>
      </c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</row>
    <row r="902" spans="1:20">
      <c r="A902" s="35" t="s">
        <v>1053</v>
      </c>
      <c r="B902" s="35" t="s">
        <v>3457</v>
      </c>
      <c r="C902" s="35"/>
      <c r="D902" s="33">
        <v>20811</v>
      </c>
      <c r="E902" s="36" t="s">
        <v>3858</v>
      </c>
      <c r="F902" s="34">
        <v>5</v>
      </c>
      <c r="G902" s="34">
        <v>5</v>
      </c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</row>
    <row r="903" spans="1:20">
      <c r="A903" s="35" t="s">
        <v>1053</v>
      </c>
      <c r="B903" s="35" t="s">
        <v>3457</v>
      </c>
      <c r="C903" s="35" t="s">
        <v>3544</v>
      </c>
      <c r="D903" s="33">
        <v>2081199</v>
      </c>
      <c r="E903" s="36" t="s">
        <v>1205</v>
      </c>
      <c r="F903" s="34">
        <v>5</v>
      </c>
      <c r="G903" s="34">
        <v>5</v>
      </c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</row>
    <row r="904" spans="1:20">
      <c r="A904" s="35" t="s">
        <v>1053</v>
      </c>
      <c r="B904" s="35" t="s">
        <v>3893</v>
      </c>
      <c r="C904" s="35"/>
      <c r="D904" s="33">
        <v>20827</v>
      </c>
      <c r="E904" s="36" t="s">
        <v>3894</v>
      </c>
      <c r="F904" s="34">
        <v>19.64</v>
      </c>
      <c r="G904" s="34">
        <v>19.64</v>
      </c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</row>
    <row r="905" spans="1:20">
      <c r="A905" s="35" t="s">
        <v>1053</v>
      </c>
      <c r="B905" s="35" t="s">
        <v>3893</v>
      </c>
      <c r="C905" s="35" t="s">
        <v>3343</v>
      </c>
      <c r="D905" s="33">
        <v>2082701</v>
      </c>
      <c r="E905" s="36" t="s">
        <v>3895</v>
      </c>
      <c r="F905" s="34">
        <v>5.111</v>
      </c>
      <c r="G905" s="34">
        <v>5.111</v>
      </c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</row>
    <row r="906" spans="1:20">
      <c r="A906" s="35" t="s">
        <v>1053</v>
      </c>
      <c r="B906" s="35" t="s">
        <v>3893</v>
      </c>
      <c r="C906" s="35" t="s">
        <v>3412</v>
      </c>
      <c r="D906" s="33">
        <v>2082702</v>
      </c>
      <c r="E906" s="36" t="s">
        <v>3896</v>
      </c>
      <c r="F906" s="34">
        <v>14.528</v>
      </c>
      <c r="G906" s="34">
        <v>14.528</v>
      </c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</row>
    <row r="907" spans="1:20">
      <c r="A907" s="35" t="s">
        <v>1373</v>
      </c>
      <c r="B907" s="35"/>
      <c r="C907" s="35"/>
      <c r="D907" s="33">
        <v>210</v>
      </c>
      <c r="E907" s="36" t="s">
        <v>1374</v>
      </c>
      <c r="F907" s="34">
        <v>154.362</v>
      </c>
      <c r="G907" s="34">
        <v>154.362</v>
      </c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</row>
    <row r="908" spans="1:20">
      <c r="A908" s="35" t="s">
        <v>1373</v>
      </c>
      <c r="B908" s="35" t="s">
        <v>3457</v>
      </c>
      <c r="C908" s="35"/>
      <c r="D908" s="33">
        <v>21011</v>
      </c>
      <c r="E908" s="36" t="s">
        <v>3897</v>
      </c>
      <c r="F908" s="34">
        <v>154.362</v>
      </c>
      <c r="G908" s="34">
        <v>154.362</v>
      </c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</row>
    <row r="909" spans="1:20">
      <c r="A909" s="35" t="s">
        <v>1373</v>
      </c>
      <c r="B909" s="35" t="s">
        <v>3457</v>
      </c>
      <c r="C909" s="35" t="s">
        <v>3343</v>
      </c>
      <c r="D909" s="33">
        <v>2101101</v>
      </c>
      <c r="E909" s="36" t="s">
        <v>3898</v>
      </c>
      <c r="F909" s="34">
        <v>154.362</v>
      </c>
      <c r="G909" s="34">
        <v>154.362</v>
      </c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</row>
    <row r="910" spans="1:20">
      <c r="A910" s="35" t="s">
        <v>2603</v>
      </c>
      <c r="B910" s="35"/>
      <c r="C910" s="35"/>
      <c r="D910" s="33">
        <v>221</v>
      </c>
      <c r="E910" s="36" t="s">
        <v>2604</v>
      </c>
      <c r="F910" s="34">
        <v>217.924</v>
      </c>
      <c r="G910" s="34">
        <v>217.924</v>
      </c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</row>
    <row r="911" spans="1:20">
      <c r="A911" s="35" t="s">
        <v>2603</v>
      </c>
      <c r="B911" s="35" t="s">
        <v>3412</v>
      </c>
      <c r="C911" s="35"/>
      <c r="D911" s="33">
        <v>22102</v>
      </c>
      <c r="E911" s="36" t="s">
        <v>3899</v>
      </c>
      <c r="F911" s="34">
        <v>217.924</v>
      </c>
      <c r="G911" s="34">
        <v>217.924</v>
      </c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</row>
    <row r="912" spans="1:20">
      <c r="A912" s="35" t="s">
        <v>2603</v>
      </c>
      <c r="B912" s="35" t="s">
        <v>3412</v>
      </c>
      <c r="C912" s="35" t="s">
        <v>3343</v>
      </c>
      <c r="D912" s="33">
        <v>2210201</v>
      </c>
      <c r="E912" s="36" t="s">
        <v>3900</v>
      </c>
      <c r="F912" s="34">
        <v>217.924</v>
      </c>
      <c r="G912" s="34">
        <v>217.924</v>
      </c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</row>
    <row r="913" ht="13.5" spans="1:20">
      <c r="A913" s="37"/>
      <c r="B913" s="37"/>
      <c r="C913" s="37"/>
      <c r="D913" s="29" t="s">
        <v>3901</v>
      </c>
      <c r="E913" s="29" t="s">
        <v>3902</v>
      </c>
      <c r="F913" s="28">
        <v>8828.799069</v>
      </c>
      <c r="G913" s="28">
        <v>96.507146</v>
      </c>
      <c r="H913" s="28">
        <v>8276.908403</v>
      </c>
      <c r="I913" s="28"/>
      <c r="J913" s="28"/>
      <c r="K913" s="28">
        <v>453.07152</v>
      </c>
      <c r="L913" s="28"/>
      <c r="M913" s="28"/>
      <c r="N913" s="28"/>
      <c r="O913" s="28">
        <v>2.198</v>
      </c>
      <c r="P913" s="28"/>
      <c r="Q913" s="28"/>
      <c r="R913" s="28"/>
      <c r="S913" s="28"/>
      <c r="T913" s="28">
        <v>0.114</v>
      </c>
    </row>
    <row r="914" spans="1:20">
      <c r="A914" s="30"/>
      <c r="B914" s="30"/>
      <c r="C914" s="30"/>
      <c r="D914" s="31" t="s">
        <v>3903</v>
      </c>
      <c r="E914" s="31" t="s">
        <v>3904</v>
      </c>
      <c r="F914" s="32">
        <v>8373.529549</v>
      </c>
      <c r="G914" s="32">
        <v>96.507146</v>
      </c>
      <c r="H914" s="32">
        <v>8276.908403</v>
      </c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>
        <v>0.114</v>
      </c>
    </row>
    <row r="915" spans="1:20">
      <c r="A915" s="35" t="s">
        <v>1053</v>
      </c>
      <c r="B915" s="30"/>
      <c r="C915" s="30"/>
      <c r="D915" s="33" t="s">
        <v>1053</v>
      </c>
      <c r="E915" s="33" t="s">
        <v>1054</v>
      </c>
      <c r="F915" s="34">
        <v>8373.529549</v>
      </c>
      <c r="G915" s="34">
        <v>96.507146</v>
      </c>
      <c r="H915" s="34">
        <v>8276.908403</v>
      </c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>
        <v>0.114</v>
      </c>
    </row>
    <row r="916" spans="1:20">
      <c r="A916" s="35" t="s">
        <v>1053</v>
      </c>
      <c r="B916" s="35" t="s">
        <v>3502</v>
      </c>
      <c r="C916" s="30"/>
      <c r="D916" s="33">
        <v>20828</v>
      </c>
      <c r="E916" s="33" t="s">
        <v>3905</v>
      </c>
      <c r="F916" s="34">
        <v>122.529549</v>
      </c>
      <c r="G916" s="34">
        <v>96.507146</v>
      </c>
      <c r="H916" s="34">
        <v>25.908403</v>
      </c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>
        <v>0.114</v>
      </c>
    </row>
    <row r="917" spans="1:20">
      <c r="A917" s="35" t="s">
        <v>1053</v>
      </c>
      <c r="B917" s="35" t="s">
        <v>3502</v>
      </c>
      <c r="C917" s="35" t="s">
        <v>3343</v>
      </c>
      <c r="D917" s="33">
        <v>2082801</v>
      </c>
      <c r="E917" s="36" t="s">
        <v>74</v>
      </c>
      <c r="F917" s="34">
        <v>122.529549</v>
      </c>
      <c r="G917" s="34">
        <v>96.507146</v>
      </c>
      <c r="H917" s="34">
        <v>25.908403</v>
      </c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>
        <v>0.114</v>
      </c>
    </row>
    <row r="918" spans="1:20">
      <c r="A918" s="35" t="s">
        <v>1053</v>
      </c>
      <c r="B918" s="35" t="s">
        <v>3430</v>
      </c>
      <c r="C918" s="35"/>
      <c r="D918" s="33">
        <v>20808</v>
      </c>
      <c r="E918" s="36" t="s">
        <v>3906</v>
      </c>
      <c r="F918" s="34">
        <v>8251</v>
      </c>
      <c r="G918" s="34"/>
      <c r="H918" s="34">
        <v>8251</v>
      </c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</row>
    <row r="919" spans="1:20">
      <c r="A919" s="35" t="s">
        <v>1053</v>
      </c>
      <c r="B919" s="35" t="s">
        <v>3430</v>
      </c>
      <c r="C919" s="35" t="s">
        <v>3540</v>
      </c>
      <c r="D919" s="33">
        <v>2080805</v>
      </c>
      <c r="E919" s="36" t="s">
        <v>1157</v>
      </c>
      <c r="F919" s="34">
        <v>1084</v>
      </c>
      <c r="G919" s="34"/>
      <c r="H919" s="34">
        <v>1084</v>
      </c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</row>
    <row r="920" spans="1:20">
      <c r="A920" s="35" t="s">
        <v>1053</v>
      </c>
      <c r="B920" s="35" t="s">
        <v>3430</v>
      </c>
      <c r="C920" s="35" t="s">
        <v>3544</v>
      </c>
      <c r="D920" s="33">
        <v>2080899</v>
      </c>
      <c r="E920" s="36" t="s">
        <v>1161</v>
      </c>
      <c r="F920" s="34">
        <v>7167</v>
      </c>
      <c r="G920" s="34"/>
      <c r="H920" s="34">
        <v>7167</v>
      </c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</row>
    <row r="921" spans="1:20">
      <c r="A921" s="30"/>
      <c r="B921" s="30"/>
      <c r="C921" s="30"/>
      <c r="D921" s="31" t="s">
        <v>3907</v>
      </c>
      <c r="E921" s="31" t="s">
        <v>3908</v>
      </c>
      <c r="F921" s="32">
        <v>455.26952</v>
      </c>
      <c r="G921" s="32"/>
      <c r="H921" s="32"/>
      <c r="I921" s="32"/>
      <c r="J921" s="32"/>
      <c r="K921" s="32">
        <v>453.07152</v>
      </c>
      <c r="L921" s="32"/>
      <c r="M921" s="32"/>
      <c r="N921" s="32"/>
      <c r="O921" s="32">
        <v>2.198</v>
      </c>
      <c r="P921" s="32"/>
      <c r="Q921" s="32"/>
      <c r="R921" s="32"/>
      <c r="S921" s="32"/>
      <c r="T921" s="32"/>
    </row>
    <row r="922" spans="1:20">
      <c r="A922" s="35" t="s">
        <v>1053</v>
      </c>
      <c r="B922" s="30"/>
      <c r="C922" s="30"/>
      <c r="D922" s="33" t="s">
        <v>1053</v>
      </c>
      <c r="E922" s="33" t="s">
        <v>1054</v>
      </c>
      <c r="F922" s="34">
        <v>423.15</v>
      </c>
      <c r="G922" s="34"/>
      <c r="H922" s="34"/>
      <c r="I922" s="34"/>
      <c r="J922" s="34"/>
      <c r="K922" s="34">
        <v>420.95</v>
      </c>
      <c r="L922" s="34"/>
      <c r="M922" s="34"/>
      <c r="N922" s="34"/>
      <c r="O922" s="34">
        <v>2.198</v>
      </c>
      <c r="P922" s="32"/>
      <c r="Q922" s="32"/>
      <c r="R922" s="32"/>
      <c r="S922" s="32"/>
      <c r="T922" s="32"/>
    </row>
    <row r="923" spans="1:20">
      <c r="A923" s="35" t="s">
        <v>1053</v>
      </c>
      <c r="B923" s="35" t="s">
        <v>3502</v>
      </c>
      <c r="C923" s="30"/>
      <c r="D923" s="33">
        <v>20828</v>
      </c>
      <c r="E923" s="33" t="s">
        <v>3905</v>
      </c>
      <c r="F923" s="34">
        <v>380.33088</v>
      </c>
      <c r="G923" s="34"/>
      <c r="H923" s="34"/>
      <c r="I923" s="34"/>
      <c r="J923" s="34"/>
      <c r="K923" s="34">
        <v>378.13288</v>
      </c>
      <c r="L923" s="34"/>
      <c r="M923" s="34"/>
      <c r="N923" s="34"/>
      <c r="O923" s="34">
        <v>2.198</v>
      </c>
      <c r="P923" s="32"/>
      <c r="Q923" s="32"/>
      <c r="R923" s="32"/>
      <c r="S923" s="32"/>
      <c r="T923" s="32"/>
    </row>
    <row r="924" spans="1:20">
      <c r="A924" s="35" t="s">
        <v>1053</v>
      </c>
      <c r="B924" s="35" t="s">
        <v>3502</v>
      </c>
      <c r="C924" s="35" t="s">
        <v>3343</v>
      </c>
      <c r="D924" s="33">
        <v>2082801</v>
      </c>
      <c r="E924" s="36" t="s">
        <v>74</v>
      </c>
      <c r="F924" s="34">
        <v>380.33088</v>
      </c>
      <c r="G924" s="34"/>
      <c r="H924" s="34"/>
      <c r="I924" s="34"/>
      <c r="J924" s="34"/>
      <c r="K924" s="34">
        <v>378.13288</v>
      </c>
      <c r="L924" s="34"/>
      <c r="M924" s="34"/>
      <c r="N924" s="34"/>
      <c r="O924" s="34">
        <v>2.198</v>
      </c>
      <c r="P924" s="34"/>
      <c r="Q924" s="34"/>
      <c r="R924" s="34"/>
      <c r="S924" s="34"/>
      <c r="T924" s="34"/>
    </row>
    <row r="925" spans="1:20">
      <c r="A925" s="35" t="s">
        <v>1053</v>
      </c>
      <c r="B925" s="35" t="s">
        <v>3540</v>
      </c>
      <c r="C925" s="35"/>
      <c r="D925" s="33">
        <v>20805</v>
      </c>
      <c r="E925" s="36" t="s">
        <v>3891</v>
      </c>
      <c r="F925" s="34">
        <v>42.82208</v>
      </c>
      <c r="G925" s="34"/>
      <c r="H925" s="34"/>
      <c r="I925" s="34"/>
      <c r="J925" s="34"/>
      <c r="K925" s="34">
        <v>42.82208</v>
      </c>
      <c r="L925" s="34"/>
      <c r="M925" s="34"/>
      <c r="N925" s="34"/>
      <c r="O925" s="34"/>
      <c r="P925" s="34"/>
      <c r="Q925" s="34"/>
      <c r="R925" s="34"/>
      <c r="S925" s="34"/>
      <c r="T925" s="34"/>
    </row>
    <row r="926" ht="22.5" spans="1:20">
      <c r="A926" s="35" t="s">
        <v>1053</v>
      </c>
      <c r="B926" s="35" t="s">
        <v>3540</v>
      </c>
      <c r="C926" s="35" t="s">
        <v>3540</v>
      </c>
      <c r="D926" s="33">
        <v>2080505</v>
      </c>
      <c r="E926" s="36" t="s">
        <v>3892</v>
      </c>
      <c r="F926" s="34">
        <v>42.82208</v>
      </c>
      <c r="G926" s="34"/>
      <c r="H926" s="34"/>
      <c r="I926" s="34"/>
      <c r="J926" s="34"/>
      <c r="K926" s="34">
        <v>42.82208</v>
      </c>
      <c r="L926" s="34"/>
      <c r="M926" s="34"/>
      <c r="N926" s="34"/>
      <c r="O926" s="34"/>
      <c r="P926" s="34"/>
      <c r="Q926" s="34"/>
      <c r="R926" s="34"/>
      <c r="S926" s="34"/>
      <c r="T926" s="34"/>
    </row>
    <row r="927" spans="1:20">
      <c r="A927" s="35" t="s">
        <v>2603</v>
      </c>
      <c r="B927" s="35"/>
      <c r="C927" s="35"/>
      <c r="D927" s="33">
        <v>221</v>
      </c>
      <c r="E927" s="36" t="s">
        <v>2604</v>
      </c>
      <c r="F927" s="34">
        <v>32.11656</v>
      </c>
      <c r="G927" s="34"/>
      <c r="H927" s="34"/>
      <c r="I927" s="34"/>
      <c r="J927" s="34"/>
      <c r="K927" s="34">
        <v>32.11656</v>
      </c>
      <c r="L927" s="34"/>
      <c r="M927" s="34"/>
      <c r="N927" s="34"/>
      <c r="O927" s="34"/>
      <c r="P927" s="34"/>
      <c r="Q927" s="34"/>
      <c r="R927" s="34"/>
      <c r="S927" s="34"/>
      <c r="T927" s="34"/>
    </row>
    <row r="928" spans="1:20">
      <c r="A928" s="35" t="s">
        <v>2603</v>
      </c>
      <c r="B928" s="35" t="s">
        <v>3412</v>
      </c>
      <c r="C928" s="35"/>
      <c r="D928" s="33">
        <v>22102</v>
      </c>
      <c r="E928" s="36" t="s">
        <v>3899</v>
      </c>
      <c r="F928" s="34">
        <v>32.11656</v>
      </c>
      <c r="G928" s="34"/>
      <c r="H928" s="34"/>
      <c r="I928" s="34"/>
      <c r="J928" s="34"/>
      <c r="K928" s="34">
        <v>32.11656</v>
      </c>
      <c r="L928" s="34"/>
      <c r="M928" s="34"/>
      <c r="N928" s="34"/>
      <c r="O928" s="34"/>
      <c r="P928" s="34"/>
      <c r="Q928" s="34"/>
      <c r="R928" s="34"/>
      <c r="S928" s="34"/>
      <c r="T928" s="34"/>
    </row>
    <row r="929" spans="1:20">
      <c r="A929" s="35" t="s">
        <v>2603</v>
      </c>
      <c r="B929" s="35" t="s">
        <v>3412</v>
      </c>
      <c r="C929" s="35" t="s">
        <v>3343</v>
      </c>
      <c r="D929" s="33">
        <v>2210201</v>
      </c>
      <c r="E929" s="36" t="s">
        <v>3900</v>
      </c>
      <c r="F929" s="34">
        <v>32.11656</v>
      </c>
      <c r="G929" s="34"/>
      <c r="H929" s="34"/>
      <c r="I929" s="34"/>
      <c r="J929" s="34"/>
      <c r="K929" s="34">
        <v>32.11656</v>
      </c>
      <c r="L929" s="34"/>
      <c r="M929" s="34"/>
      <c r="N929" s="34"/>
      <c r="O929" s="34"/>
      <c r="P929" s="34"/>
      <c r="Q929" s="34"/>
      <c r="R929" s="34"/>
      <c r="S929" s="34"/>
      <c r="T929" s="34"/>
    </row>
    <row r="930" ht="13.5" spans="1:20">
      <c r="A930" s="37"/>
      <c r="B930" s="37"/>
      <c r="C930" s="37"/>
      <c r="D930" s="29" t="s">
        <v>3909</v>
      </c>
      <c r="E930" s="29" t="s">
        <v>3910</v>
      </c>
      <c r="F930" s="28">
        <v>42052.993</v>
      </c>
      <c r="G930" s="28">
        <v>410.015</v>
      </c>
      <c r="H930" s="28">
        <v>41642.298</v>
      </c>
      <c r="I930" s="28"/>
      <c r="J930" s="28"/>
      <c r="K930" s="28"/>
      <c r="L930" s="28"/>
      <c r="M930" s="28"/>
      <c r="N930" s="28"/>
      <c r="O930" s="28">
        <v>0.48</v>
      </c>
      <c r="P930" s="28"/>
      <c r="Q930" s="28"/>
      <c r="R930" s="28"/>
      <c r="S930" s="28"/>
      <c r="T930" s="28">
        <v>0.2</v>
      </c>
    </row>
    <row r="931" spans="1:20">
      <c r="A931" s="30"/>
      <c r="B931" s="30"/>
      <c r="C931" s="30"/>
      <c r="D931" s="31" t="s">
        <v>3911</v>
      </c>
      <c r="E931" s="31" t="s">
        <v>3912</v>
      </c>
      <c r="F931" s="32">
        <v>42052.993</v>
      </c>
      <c r="G931" s="32">
        <v>410.015</v>
      </c>
      <c r="H931" s="32">
        <v>41642.298</v>
      </c>
      <c r="I931" s="32"/>
      <c r="J931" s="32"/>
      <c r="K931" s="32"/>
      <c r="L931" s="32"/>
      <c r="M931" s="32"/>
      <c r="N931" s="32"/>
      <c r="O931" s="32">
        <v>0.48</v>
      </c>
      <c r="P931" s="32"/>
      <c r="Q931" s="32"/>
      <c r="R931" s="32"/>
      <c r="S931" s="32"/>
      <c r="T931" s="32">
        <v>0.2</v>
      </c>
    </row>
    <row r="932" spans="1:20">
      <c r="A932" s="35" t="s">
        <v>1373</v>
      </c>
      <c r="B932" s="35"/>
      <c r="C932" s="30"/>
      <c r="D932" s="33">
        <v>210</v>
      </c>
      <c r="E932" s="33" t="s">
        <v>1374</v>
      </c>
      <c r="F932" s="34">
        <v>42052.993</v>
      </c>
      <c r="G932" s="34">
        <v>410.015</v>
      </c>
      <c r="H932" s="34">
        <v>41642.298</v>
      </c>
      <c r="I932" s="34"/>
      <c r="J932" s="34"/>
      <c r="K932" s="34"/>
      <c r="L932" s="34"/>
      <c r="M932" s="34"/>
      <c r="N932" s="34"/>
      <c r="O932" s="34">
        <v>0.48</v>
      </c>
      <c r="P932" s="34"/>
      <c r="Q932" s="34"/>
      <c r="R932" s="34"/>
      <c r="S932" s="34"/>
      <c r="T932" s="34">
        <v>0.2</v>
      </c>
    </row>
    <row r="933" spans="1:20">
      <c r="A933" s="35" t="s">
        <v>1373</v>
      </c>
      <c r="B933" s="35" t="s">
        <v>3913</v>
      </c>
      <c r="C933" s="30"/>
      <c r="D933" s="33">
        <v>21015</v>
      </c>
      <c r="E933" s="33" t="s">
        <v>3914</v>
      </c>
      <c r="F933" s="34">
        <v>692.993</v>
      </c>
      <c r="G933" s="34">
        <v>410.015</v>
      </c>
      <c r="H933" s="34">
        <v>282.298</v>
      </c>
      <c r="I933" s="34"/>
      <c r="J933" s="34"/>
      <c r="K933" s="34"/>
      <c r="L933" s="34"/>
      <c r="M933" s="34"/>
      <c r="N933" s="34"/>
      <c r="O933" s="34">
        <v>0.48</v>
      </c>
      <c r="P933" s="34"/>
      <c r="Q933" s="34"/>
      <c r="R933" s="34"/>
      <c r="S933" s="34"/>
      <c r="T933" s="34">
        <v>0.2</v>
      </c>
    </row>
    <row r="934" spans="1:20">
      <c r="A934" s="35" t="s">
        <v>1373</v>
      </c>
      <c r="B934" s="35" t="s">
        <v>3913</v>
      </c>
      <c r="C934" s="35" t="s">
        <v>3343</v>
      </c>
      <c r="D934" s="33">
        <v>2101501</v>
      </c>
      <c r="E934" s="36" t="s">
        <v>74</v>
      </c>
      <c r="F934" s="34">
        <v>692.993</v>
      </c>
      <c r="G934" s="34">
        <v>410.015</v>
      </c>
      <c r="H934" s="34">
        <v>282.298</v>
      </c>
      <c r="I934" s="34"/>
      <c r="J934" s="34"/>
      <c r="K934" s="34"/>
      <c r="L934" s="34"/>
      <c r="M934" s="34"/>
      <c r="N934" s="34"/>
      <c r="O934" s="34">
        <v>0.48</v>
      </c>
      <c r="P934" s="34"/>
      <c r="Q934" s="34"/>
      <c r="R934" s="34"/>
      <c r="S934" s="34"/>
      <c r="T934" s="34">
        <v>0.2</v>
      </c>
    </row>
    <row r="935" spans="1:20">
      <c r="A935" s="35" t="s">
        <v>1373</v>
      </c>
      <c r="B935" s="35" t="s">
        <v>3554</v>
      </c>
      <c r="C935" s="35"/>
      <c r="D935" s="33">
        <v>21012</v>
      </c>
      <c r="E935" s="36" t="s">
        <v>3915</v>
      </c>
      <c r="F935" s="34">
        <v>39360</v>
      </c>
      <c r="G935" s="34"/>
      <c r="H935" s="34">
        <v>39360</v>
      </c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</row>
    <row r="936" ht="22.5" spans="1:20">
      <c r="A936" s="35" t="s">
        <v>1373</v>
      </c>
      <c r="B936" s="35" t="s">
        <v>3554</v>
      </c>
      <c r="C936" s="35" t="s">
        <v>3412</v>
      </c>
      <c r="D936" s="33">
        <v>2101202</v>
      </c>
      <c r="E936" s="36" t="s">
        <v>1471</v>
      </c>
      <c r="F936" s="34">
        <v>39360</v>
      </c>
      <c r="G936" s="34"/>
      <c r="H936" s="34">
        <v>39360</v>
      </c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</row>
    <row r="937" spans="1:20">
      <c r="A937" s="35" t="s">
        <v>1373</v>
      </c>
      <c r="B937" s="35" t="s">
        <v>3772</v>
      </c>
      <c r="C937" s="35"/>
      <c r="D937" s="33">
        <v>21013</v>
      </c>
      <c r="E937" s="36" t="s">
        <v>3916</v>
      </c>
      <c r="F937" s="34">
        <v>2000</v>
      </c>
      <c r="G937" s="34"/>
      <c r="H937" s="34">
        <v>2000</v>
      </c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</row>
    <row r="938" spans="1:20">
      <c r="A938" s="35" t="s">
        <v>1373</v>
      </c>
      <c r="B938" s="35" t="s">
        <v>3772</v>
      </c>
      <c r="C938" s="35" t="s">
        <v>3343</v>
      </c>
      <c r="D938" s="33">
        <v>2101301</v>
      </c>
      <c r="E938" s="36" t="s">
        <v>1477</v>
      </c>
      <c r="F938" s="34">
        <v>2000</v>
      </c>
      <c r="G938" s="34"/>
      <c r="H938" s="34">
        <v>2000</v>
      </c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</row>
    <row r="939" ht="13.5" spans="1:20">
      <c r="A939" s="37"/>
      <c r="B939" s="37"/>
      <c r="C939" s="37"/>
      <c r="D939" s="29" t="s">
        <v>3917</v>
      </c>
      <c r="E939" s="29" t="s">
        <v>3918</v>
      </c>
      <c r="F939" s="28">
        <v>28160.8</v>
      </c>
      <c r="G939" s="28"/>
      <c r="H939" s="28">
        <v>28160.8</v>
      </c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</row>
    <row r="940" spans="1:20">
      <c r="A940" s="30"/>
      <c r="B940" s="30"/>
      <c r="C940" s="30"/>
      <c r="D940" s="31" t="s">
        <v>3919</v>
      </c>
      <c r="E940" s="31" t="s">
        <v>3920</v>
      </c>
      <c r="F940" s="32">
        <v>28160.8</v>
      </c>
      <c r="G940" s="32"/>
      <c r="H940" s="32">
        <v>28160.8</v>
      </c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</row>
    <row r="941" spans="1:20">
      <c r="A941" s="35">
        <v>213</v>
      </c>
      <c r="B941" s="30"/>
      <c r="C941" s="30"/>
      <c r="D941" s="33">
        <v>213</v>
      </c>
      <c r="E941" s="33" t="s">
        <v>1801</v>
      </c>
      <c r="F941" s="34">
        <v>10820</v>
      </c>
      <c r="G941" s="32"/>
      <c r="H941" s="34">
        <v>10820</v>
      </c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</row>
    <row r="942" spans="1:20">
      <c r="A942" s="35" t="s">
        <v>1800</v>
      </c>
      <c r="B942" s="35" t="s">
        <v>3548</v>
      </c>
      <c r="C942" s="30"/>
      <c r="D942" s="33">
        <v>21307</v>
      </c>
      <c r="E942" s="33" t="s">
        <v>3921</v>
      </c>
      <c r="F942" s="34">
        <v>6100</v>
      </c>
      <c r="G942" s="34"/>
      <c r="H942" s="34">
        <v>6100</v>
      </c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</row>
    <row r="943" ht="22.5" spans="1:20">
      <c r="A943" s="35" t="s">
        <v>1800</v>
      </c>
      <c r="B943" s="35" t="s">
        <v>3548</v>
      </c>
      <c r="C943" s="35" t="s">
        <v>3540</v>
      </c>
      <c r="D943" s="33">
        <v>2130705</v>
      </c>
      <c r="E943" s="36" t="s">
        <v>1981</v>
      </c>
      <c r="F943" s="34">
        <v>6100</v>
      </c>
      <c r="G943" s="34"/>
      <c r="H943" s="34">
        <v>6100</v>
      </c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</row>
    <row r="944" spans="1:20">
      <c r="A944" s="35" t="s">
        <v>1800</v>
      </c>
      <c r="B944" s="35" t="s">
        <v>3540</v>
      </c>
      <c r="C944" s="35"/>
      <c r="D944" s="33">
        <v>21305</v>
      </c>
      <c r="E944" s="36" t="s">
        <v>1945</v>
      </c>
      <c r="F944" s="34">
        <v>4720</v>
      </c>
      <c r="G944" s="34"/>
      <c r="H944" s="34">
        <v>4720</v>
      </c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</row>
    <row r="945" ht="22.5" spans="1:20">
      <c r="A945" s="35" t="s">
        <v>1800</v>
      </c>
      <c r="B945" s="35" t="s">
        <v>3540</v>
      </c>
      <c r="C945" s="35" t="s">
        <v>3544</v>
      </c>
      <c r="D945" s="33">
        <v>2130599</v>
      </c>
      <c r="E945" s="36" t="s">
        <v>1962</v>
      </c>
      <c r="F945" s="34">
        <v>4720</v>
      </c>
      <c r="G945" s="34"/>
      <c r="H945" s="34">
        <v>4720</v>
      </c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</row>
    <row r="946" spans="1:20">
      <c r="A946" s="35" t="s">
        <v>807</v>
      </c>
      <c r="B946" s="35"/>
      <c r="C946" s="35"/>
      <c r="D946" s="33">
        <v>206</v>
      </c>
      <c r="E946" s="36" t="s">
        <v>808</v>
      </c>
      <c r="F946" s="34">
        <v>2000</v>
      </c>
      <c r="G946" s="34"/>
      <c r="H946" s="34">
        <v>2000</v>
      </c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</row>
    <row r="947" spans="1:20">
      <c r="A947" s="35" t="s">
        <v>807</v>
      </c>
      <c r="B947" s="35" t="s">
        <v>3435</v>
      </c>
      <c r="C947" s="35"/>
      <c r="D947" s="33">
        <v>20604</v>
      </c>
      <c r="E947" s="36" t="s">
        <v>3922</v>
      </c>
      <c r="F947" s="34">
        <v>2000</v>
      </c>
      <c r="G947" s="34"/>
      <c r="H947" s="34">
        <v>2000</v>
      </c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</row>
    <row r="948" spans="1:20">
      <c r="A948" s="35" t="s">
        <v>807</v>
      </c>
      <c r="B948" s="35" t="s">
        <v>3435</v>
      </c>
      <c r="C948" s="35" t="s">
        <v>3544</v>
      </c>
      <c r="D948" s="33">
        <v>2060499</v>
      </c>
      <c r="E948" s="36" t="s">
        <v>855</v>
      </c>
      <c r="F948" s="34">
        <v>2000</v>
      </c>
      <c r="G948" s="34"/>
      <c r="H948" s="34">
        <v>2000</v>
      </c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</row>
    <row r="949" spans="1:20">
      <c r="A949" s="35" t="s">
        <v>69</v>
      </c>
      <c r="B949" s="35"/>
      <c r="C949" s="35"/>
      <c r="D949" s="33">
        <v>201</v>
      </c>
      <c r="E949" s="36" t="s">
        <v>70</v>
      </c>
      <c r="F949" s="34">
        <v>7200</v>
      </c>
      <c r="G949" s="34"/>
      <c r="H949" s="34">
        <v>7200</v>
      </c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</row>
    <row r="950" spans="1:20">
      <c r="A950" s="35" t="s">
        <v>69</v>
      </c>
      <c r="B950" s="35" t="s">
        <v>3430</v>
      </c>
      <c r="C950" s="35"/>
      <c r="D950" s="33">
        <v>20108</v>
      </c>
      <c r="E950" s="36" t="s">
        <v>3923</v>
      </c>
      <c r="F950" s="34">
        <v>7200</v>
      </c>
      <c r="G950" s="34"/>
      <c r="H950" s="34">
        <v>7200</v>
      </c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</row>
    <row r="951" spans="1:20">
      <c r="A951" s="35" t="s">
        <v>69</v>
      </c>
      <c r="B951" s="35" t="s">
        <v>3430</v>
      </c>
      <c r="C951" s="35" t="s">
        <v>3342</v>
      </c>
      <c r="D951" s="33">
        <v>2010803</v>
      </c>
      <c r="E951" s="36" t="s">
        <v>187</v>
      </c>
      <c r="F951" s="34">
        <v>7200</v>
      </c>
      <c r="G951" s="34"/>
      <c r="H951" s="34">
        <v>7200</v>
      </c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</row>
    <row r="952" spans="1:20">
      <c r="A952" s="35" t="s">
        <v>1508</v>
      </c>
      <c r="B952" s="35"/>
      <c r="C952" s="35"/>
      <c r="D952" s="33"/>
      <c r="E952" s="36" t="s">
        <v>1509</v>
      </c>
      <c r="F952" s="34">
        <v>3100</v>
      </c>
      <c r="G952" s="34"/>
      <c r="H952" s="34">
        <v>3100</v>
      </c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</row>
    <row r="953" spans="1:20">
      <c r="A953" s="35" t="s">
        <v>1508</v>
      </c>
      <c r="B953" s="35" t="s">
        <v>3435</v>
      </c>
      <c r="C953" s="35"/>
      <c r="D953" s="33"/>
      <c r="E953" s="36" t="s">
        <v>3924</v>
      </c>
      <c r="F953" s="34">
        <v>3100</v>
      </c>
      <c r="G953" s="34"/>
      <c r="H953" s="34">
        <v>3100</v>
      </c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</row>
    <row r="954" spans="1:20">
      <c r="A954" s="35" t="s">
        <v>1508</v>
      </c>
      <c r="B954" s="35" t="s">
        <v>3435</v>
      </c>
      <c r="C954" s="35" t="s">
        <v>3412</v>
      </c>
      <c r="D954" s="33" t="s">
        <v>3925</v>
      </c>
      <c r="E954" s="36" t="s">
        <v>1555</v>
      </c>
      <c r="F954" s="34">
        <v>3100</v>
      </c>
      <c r="G954" s="34"/>
      <c r="H954" s="34">
        <v>3100</v>
      </c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</row>
    <row r="955" spans="1:20">
      <c r="A955" s="35" t="s">
        <v>2603</v>
      </c>
      <c r="B955" s="35"/>
      <c r="C955" s="35"/>
      <c r="D955" s="33"/>
      <c r="E955" s="36" t="s">
        <v>2604</v>
      </c>
      <c r="F955" s="34">
        <v>5040</v>
      </c>
      <c r="G955" s="34"/>
      <c r="H955" s="34">
        <v>5040</v>
      </c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</row>
    <row r="956" spans="1:20">
      <c r="A956" s="35" t="s">
        <v>2603</v>
      </c>
      <c r="B956" s="35" t="s">
        <v>3343</v>
      </c>
      <c r="C956" s="35"/>
      <c r="D956" s="33"/>
      <c r="E956" s="36" t="s">
        <v>3926</v>
      </c>
      <c r="F956" s="34">
        <v>5040</v>
      </c>
      <c r="G956" s="34"/>
      <c r="H956" s="34">
        <v>5040</v>
      </c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</row>
    <row r="957" spans="1:20">
      <c r="A957" s="35" t="s">
        <v>2603</v>
      </c>
      <c r="B957" s="35" t="s">
        <v>3343</v>
      </c>
      <c r="C957" s="35" t="s">
        <v>3544</v>
      </c>
      <c r="D957" s="33" t="s">
        <v>3925</v>
      </c>
      <c r="E957" s="36" t="s">
        <v>2621</v>
      </c>
      <c r="F957" s="34">
        <v>5040</v>
      </c>
      <c r="G957" s="34"/>
      <c r="H957" s="34">
        <v>5040</v>
      </c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</row>
    <row r="958" spans="1:20">
      <c r="A958" s="35" t="s">
        <v>1800</v>
      </c>
      <c r="B958" s="35"/>
      <c r="C958" s="35"/>
      <c r="D958" s="33"/>
      <c r="E958" s="36" t="s">
        <v>1801</v>
      </c>
      <c r="F958" s="34">
        <v>0.8</v>
      </c>
      <c r="G958" s="34"/>
      <c r="H958" s="34">
        <v>0.8</v>
      </c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</row>
    <row r="959" spans="1:20">
      <c r="A959" s="35" t="s">
        <v>1800</v>
      </c>
      <c r="B959" s="35" t="s">
        <v>3544</v>
      </c>
      <c r="C959" s="35"/>
      <c r="D959" s="33"/>
      <c r="E959" s="36" t="s">
        <v>3691</v>
      </c>
      <c r="F959" s="34">
        <v>0.8</v>
      </c>
      <c r="G959" s="34"/>
      <c r="H959" s="34">
        <v>0.8</v>
      </c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</row>
    <row r="960" spans="1:20">
      <c r="A960" s="35" t="s">
        <v>1800</v>
      </c>
      <c r="B960" s="35" t="s">
        <v>3544</v>
      </c>
      <c r="C960" s="35" t="s">
        <v>3544</v>
      </c>
      <c r="D960" s="33" t="s">
        <v>3925</v>
      </c>
      <c r="E960" s="36" t="s">
        <v>2051</v>
      </c>
      <c r="F960" s="34">
        <v>0.8</v>
      </c>
      <c r="G960" s="34"/>
      <c r="H960" s="34">
        <v>0.8</v>
      </c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</row>
  </sheetData>
  <sheetProtection formatCells="0" formatColumns="0" formatRows="0"/>
  <mergeCells count="23">
    <mergeCell ref="A1:T1"/>
    <mergeCell ref="A2:C2"/>
    <mergeCell ref="A873:A874"/>
    <mergeCell ref="B873:B874"/>
    <mergeCell ref="C873:C874"/>
    <mergeCell ref="D2:D3"/>
    <mergeCell ref="D873:D874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K9" sqref="K9"/>
    </sheetView>
  </sheetViews>
  <sheetFormatPr defaultColWidth="9" defaultRowHeight="13.5" outlineLevelCol="1"/>
  <cols>
    <col min="1" max="1" width="48.625" customWidth="1"/>
    <col min="2" max="2" width="19" customWidth="1"/>
  </cols>
  <sheetData>
    <row r="1" ht="14.25" spans="1:1">
      <c r="A1" s="13"/>
    </row>
    <row r="2" ht="22.5" spans="1:2">
      <c r="A2" s="14" t="s">
        <v>3927</v>
      </c>
      <c r="B2" s="14"/>
    </row>
    <row r="3" ht="14.25" spans="1:2">
      <c r="A3" s="15"/>
      <c r="B3" s="16" t="s">
        <v>1</v>
      </c>
    </row>
    <row r="4" spans="1:2">
      <c r="A4" s="17" t="s">
        <v>30</v>
      </c>
      <c r="B4" s="17" t="s">
        <v>3928</v>
      </c>
    </row>
    <row r="5" spans="1:2">
      <c r="A5" s="18" t="s">
        <v>3929</v>
      </c>
      <c r="B5" s="19">
        <v>285000</v>
      </c>
    </row>
    <row r="6" spans="1:2">
      <c r="A6" s="20" t="s">
        <v>3930</v>
      </c>
      <c r="B6" s="21">
        <v>10358</v>
      </c>
    </row>
    <row r="7" spans="1:2">
      <c r="A7" s="20" t="s">
        <v>3931</v>
      </c>
      <c r="B7" s="21">
        <v>2231</v>
      </c>
    </row>
    <row r="8" spans="1:2">
      <c r="A8" s="20" t="s">
        <v>3932</v>
      </c>
      <c r="B8" s="21">
        <v>526</v>
      </c>
    </row>
    <row r="9" spans="1:2">
      <c r="A9" s="20" t="s">
        <v>3933</v>
      </c>
      <c r="B9" s="21">
        <v>785</v>
      </c>
    </row>
    <row r="10" spans="1:2">
      <c r="A10" s="20" t="s">
        <v>3934</v>
      </c>
      <c r="B10" s="21">
        <v>1292</v>
      </c>
    </row>
    <row r="11" spans="1:2">
      <c r="A11" s="20" t="s">
        <v>3935</v>
      </c>
      <c r="B11" s="21">
        <v>5524</v>
      </c>
    </row>
    <row r="12" spans="1:2">
      <c r="A12" s="20" t="s">
        <v>3936</v>
      </c>
      <c r="B12" s="21">
        <v>260742</v>
      </c>
    </row>
    <row r="13" spans="1:2">
      <c r="A13" s="20" t="s">
        <v>3937</v>
      </c>
      <c r="B13" s="21"/>
    </row>
    <row r="14" spans="1:2">
      <c r="A14" s="20" t="s">
        <v>3938</v>
      </c>
      <c r="B14" s="21">
        <v>67542</v>
      </c>
    </row>
    <row r="15" spans="1:2">
      <c r="A15" s="20" t="s">
        <v>3939</v>
      </c>
      <c r="B15" s="21">
        <v>47623</v>
      </c>
    </row>
    <row r="16" spans="1:2">
      <c r="A16" s="20" t="s">
        <v>3940</v>
      </c>
      <c r="B16" s="21"/>
    </row>
    <row r="17" spans="1:2">
      <c r="A17" s="20" t="s">
        <v>3941</v>
      </c>
      <c r="B17" s="21"/>
    </row>
    <row r="18" spans="1:2">
      <c r="A18" s="20" t="s">
        <v>3942</v>
      </c>
      <c r="B18" s="21"/>
    </row>
    <row r="19" spans="1:2">
      <c r="A19" s="20" t="s">
        <v>3943</v>
      </c>
      <c r="B19" s="21"/>
    </row>
    <row r="20" spans="1:2">
      <c r="A20" s="20" t="s">
        <v>3944</v>
      </c>
      <c r="B20" s="21"/>
    </row>
    <row r="21" spans="1:2">
      <c r="A21" s="20" t="s">
        <v>3945</v>
      </c>
      <c r="B21" s="21"/>
    </row>
    <row r="22" spans="1:2">
      <c r="A22" s="20" t="s">
        <v>3946</v>
      </c>
      <c r="B22" s="21"/>
    </row>
    <row r="23" spans="1:2">
      <c r="A23" s="20" t="s">
        <v>3947</v>
      </c>
      <c r="B23" s="21"/>
    </row>
    <row r="24" spans="1:2">
      <c r="A24" s="20" t="s">
        <v>3948</v>
      </c>
      <c r="B24" s="21"/>
    </row>
    <row r="25" spans="1:2">
      <c r="A25" s="20" t="s">
        <v>3949</v>
      </c>
      <c r="B25" s="21">
        <v>2434</v>
      </c>
    </row>
    <row r="26" spans="1:2">
      <c r="A26" s="20" t="s">
        <v>3950</v>
      </c>
      <c r="B26" s="21">
        <v>3100</v>
      </c>
    </row>
    <row r="27" spans="1:2">
      <c r="A27" s="20" t="s">
        <v>3951</v>
      </c>
      <c r="B27" s="21">
        <v>19939</v>
      </c>
    </row>
    <row r="28" spans="1:2">
      <c r="A28" s="20" t="s">
        <v>3952</v>
      </c>
      <c r="B28" s="21"/>
    </row>
    <row r="29" spans="1:2">
      <c r="A29" s="20" t="s">
        <v>3953</v>
      </c>
      <c r="B29" s="21"/>
    </row>
    <row r="30" spans="1:2">
      <c r="A30" s="20" t="s">
        <v>3954</v>
      </c>
      <c r="B30" s="21"/>
    </row>
    <row r="31" spans="1:2">
      <c r="A31" s="20" t="s">
        <v>3955</v>
      </c>
      <c r="B31" s="21"/>
    </row>
    <row r="32" spans="1:2">
      <c r="A32" s="20" t="s">
        <v>3956</v>
      </c>
      <c r="B32" s="21">
        <v>120104</v>
      </c>
    </row>
    <row r="33" spans="1:2">
      <c r="A33" s="20" t="s">
        <v>3957</v>
      </c>
      <c r="B33" s="21">
        <v>13900</v>
      </c>
    </row>
    <row r="34" spans="1:2">
      <c r="A34" s="22" t="s">
        <v>3958</v>
      </c>
      <c r="B34" s="23"/>
    </row>
    <row r="35" spans="1:2">
      <c r="A35" s="22" t="s">
        <v>3959</v>
      </c>
      <c r="B35" s="23"/>
    </row>
    <row r="36" spans="1:2">
      <c r="A36" s="22" t="s">
        <v>3960</v>
      </c>
      <c r="B36" s="23"/>
    </row>
    <row r="37" spans="1:2">
      <c r="A37" s="22" t="s">
        <v>3961</v>
      </c>
      <c r="B37" s="23"/>
    </row>
    <row r="38" spans="1:2">
      <c r="A38" s="22" t="s">
        <v>3962</v>
      </c>
      <c r="B38" s="23"/>
    </row>
    <row r="39" spans="1:2">
      <c r="A39" s="22" t="s">
        <v>3963</v>
      </c>
      <c r="B39" s="23"/>
    </row>
    <row r="40" spans="1:2">
      <c r="A40" s="22" t="s">
        <v>3964</v>
      </c>
      <c r="B40" s="23"/>
    </row>
    <row r="41" spans="1:2">
      <c r="A41" s="22" t="s">
        <v>3965</v>
      </c>
      <c r="B41" s="23"/>
    </row>
    <row r="42" spans="1:2">
      <c r="A42" s="22" t="s">
        <v>3966</v>
      </c>
      <c r="B42" s="23"/>
    </row>
    <row r="43" spans="1:2">
      <c r="A43" s="22" t="s">
        <v>3967</v>
      </c>
      <c r="B43" s="23"/>
    </row>
    <row r="44" spans="1:2">
      <c r="A44" s="22" t="s">
        <v>3968</v>
      </c>
      <c r="B44" s="23"/>
    </row>
    <row r="45" spans="1:2">
      <c r="A45" s="22" t="s">
        <v>3969</v>
      </c>
      <c r="B45" s="23"/>
    </row>
    <row r="46" spans="1:2">
      <c r="A46" s="22" t="s">
        <v>3970</v>
      </c>
      <c r="B46" s="23"/>
    </row>
    <row r="47" spans="1:2">
      <c r="A47" s="22" t="s">
        <v>3971</v>
      </c>
      <c r="B47" s="23"/>
    </row>
    <row r="48" spans="1:2">
      <c r="A48" s="22" t="s">
        <v>3972</v>
      </c>
      <c r="B48" s="23"/>
    </row>
    <row r="49" spans="1:2">
      <c r="A49" s="22" t="s">
        <v>3973</v>
      </c>
      <c r="B49" s="23"/>
    </row>
    <row r="50" spans="1:2">
      <c r="A50" s="22" t="s">
        <v>3974</v>
      </c>
      <c r="B50" s="23"/>
    </row>
    <row r="51" spans="1:2">
      <c r="A51" s="22" t="s">
        <v>3975</v>
      </c>
      <c r="B51" s="23"/>
    </row>
    <row r="52" spans="1:2">
      <c r="A52" s="22" t="s">
        <v>3976</v>
      </c>
      <c r="B52" s="23"/>
    </row>
    <row r="53" spans="1:2">
      <c r="A53" s="22" t="s">
        <v>2945</v>
      </c>
      <c r="B53" s="23">
        <v>13900</v>
      </c>
    </row>
  </sheetData>
  <mergeCells count="1">
    <mergeCell ref="A2:B2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7" sqref="A7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3977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3978</v>
      </c>
      <c r="B4" s="9" t="s">
        <v>3979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3980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E8" sqref="E8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29" customWidth="1"/>
  </cols>
  <sheetData>
    <row r="1" customHeight="1" spans="1:3">
      <c r="A1" s="1" t="s">
        <v>3981</v>
      </c>
      <c r="B1" s="1"/>
      <c r="C1" s="1"/>
    </row>
    <row r="2" customHeight="1" spans="1:3">
      <c r="A2" s="2" t="s">
        <v>3982</v>
      </c>
      <c r="B2" s="2"/>
      <c r="C2" s="2"/>
    </row>
    <row r="3" ht="92" customHeight="1" spans="1:3">
      <c r="A3" s="3" t="s">
        <v>63</v>
      </c>
      <c r="B3" s="3" t="s">
        <v>3983</v>
      </c>
      <c r="C3" s="3" t="s">
        <v>3984</v>
      </c>
    </row>
    <row r="4" ht="74" customHeight="1" spans="1:3">
      <c r="A4" s="4" t="s">
        <v>3985</v>
      </c>
      <c r="B4" s="5">
        <v>256795</v>
      </c>
      <c r="C4" s="5">
        <v>250712.27</v>
      </c>
    </row>
  </sheetData>
  <mergeCells count="2">
    <mergeCell ref="A1:C1"/>
    <mergeCell ref="A2:C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4 "   r g b C l r = " 5 6 C 6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一般公共预算收入表</vt:lpstr>
      <vt:lpstr>一般公共预算支出表</vt:lpstr>
      <vt:lpstr>一般公共预算本级支出表（功能分类）</vt:lpstr>
      <vt:lpstr>一般公共预算本级基本支出表(经济分类）</vt:lpstr>
      <vt:lpstr>一般公共预算税收返还和转移支付表(分项目）</vt:lpstr>
      <vt:lpstr>一般公共预算税收返还和转移支付表(分地区）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2021-06-02T01:08:00Z</dcterms:created>
  <dcterms:modified xsi:type="dcterms:W3CDTF">2024-12-06T01:06:13Z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D69B72D0A0774B27B0346C540511B733</vt:lpwstr>
  </property>
  <property fmtid="{D5CDD505-2E9C-101B-9397-08002B2CF9AE}" pid="3" name="KSOProductBuildVer">
    <vt:lpwstr>2052-11.1.0.12980</vt:lpwstr>
  </property>
</Properties>
</file>