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4" activeTab="6"/>
  </bookViews>
  <sheets>
    <sheet name="一般公共预算收入表" sheetId="7" r:id="rId1"/>
    <sheet name="一般公共预算支出表" sheetId="2" r:id="rId2"/>
    <sheet name="一般公共预算本级支出表（功能分类）" sheetId="3" r:id="rId3"/>
    <sheet name="一般公共预算本级基本支出表(经济分类）" sheetId="9" r:id="rId4"/>
    <sheet name="一般公共预算税收返还和转移支付表(分项目）" sheetId="5" r:id="rId5"/>
    <sheet name="一般公共预算税收返还和转移支付表(分地区）" sheetId="8" r:id="rId6"/>
    <sheet name="政府一般性债务限额和余额情况表" sheetId="6" r:id="rId7"/>
  </sheets>
  <definedNames>
    <definedName name="_xlnm._FilterDatabase" localSheetId="2" hidden="1">'一般公共预算本级支出表（功能分类）'!$A$6:$B$1810</definedName>
    <definedName name="_xlnm.Print_Area" localSheetId="3">'一般公共预算本级基本支出表(经济分类）'!$A$1:$S$252</definedName>
    <definedName name="_xlnm.Print_Titles" localSheetId="3">'一般公共预算本级基本支出表(经济分类）'!$1:$7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B4" authorId="0">
      <text>
        <r>
          <rPr>
            <sz val="9"/>
            <rFont val="宋体"/>
            <charset val="134"/>
          </rPr>
          <t>admin:
根据执行对应分析填列</t>
        </r>
      </text>
    </comment>
  </commentList>
</comments>
</file>

<file path=xl/sharedStrings.xml><?xml version="1.0" encoding="utf-8"?>
<sst xmlns="http://schemas.openxmlformats.org/spreadsheetml/2006/main" count="4416" uniqueCount="3945">
  <si>
    <t>2022年全县一般公共预算收入表</t>
  </si>
  <si>
    <t>单位：万元</t>
  </si>
  <si>
    <t>项目</t>
  </si>
  <si>
    <t>预算数</t>
  </si>
  <si>
    <t>一、税收收入</t>
  </si>
  <si>
    <t>1.增值税</t>
  </si>
  <si>
    <t>2.营业税</t>
  </si>
  <si>
    <t>3.企业所得税</t>
  </si>
  <si>
    <t>4.个人所得税</t>
  </si>
  <si>
    <t>5.资源税</t>
  </si>
  <si>
    <t>6.城市维护建设税</t>
  </si>
  <si>
    <t>7.房产税</t>
  </si>
  <si>
    <t>8.城镇土地使用税</t>
  </si>
  <si>
    <t>9.耕地占用税</t>
  </si>
  <si>
    <t>10.契税</t>
  </si>
  <si>
    <t>11.其他税收</t>
  </si>
  <si>
    <t>二、非税收入</t>
  </si>
  <si>
    <t>1.专项收入</t>
  </si>
  <si>
    <t>2.行政事业性收费收入</t>
  </si>
  <si>
    <t>3.国有资本经营和国有资源（资产）有偿使用收入</t>
  </si>
  <si>
    <t>4.罚没等其他非税收入</t>
  </si>
  <si>
    <t>县级一般预算收入小计</t>
  </si>
  <si>
    <t>上划省级收入小计</t>
  </si>
  <si>
    <t>上划中央增值税</t>
  </si>
  <si>
    <t>上划中央消费税</t>
  </si>
  <si>
    <t>上划中央所得税</t>
  </si>
  <si>
    <t>上划中央营业税</t>
  </si>
  <si>
    <t>上划中央收入小计</t>
  </si>
  <si>
    <t>一般公共预算收入合计</t>
  </si>
  <si>
    <t>2022年华容县一般公共预算支出表</t>
  </si>
  <si>
    <t>项  目</t>
  </si>
  <si>
    <t>2022年预算数</t>
  </si>
  <si>
    <t>合计</t>
  </si>
  <si>
    <t>县本级预算安排</t>
  </si>
  <si>
    <t>上级提前下达转移支付</t>
  </si>
  <si>
    <t>合 计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</si>
  <si>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</si>
  <si>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</si>
  <si>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</si>
  <si>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</si>
  <si>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</si>
  <si>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</si>
  <si>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</si>
  <si>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</si>
  <si>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</si>
  <si>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</si>
  <si>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</si>
  <si>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</si>
  <si>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</si>
  <si>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</si>
  <si>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</si>
  <si>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</si>
  <si>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十七、自然资源海洋气象等支出</t>
  </si>
  <si>
    <t>十八、住房保障支出</t>
  </si>
  <si>
    <t>十九、粮油物资储备支出</t>
  </si>
  <si>
    <t>二十、灾害防治及应急管理支出</t>
  </si>
  <si>
    <t>二十一、预备费</t>
  </si>
  <si>
    <t>二十二、其他支出</t>
  </si>
  <si>
    <t>二十三、债务付息支出</t>
  </si>
  <si>
    <t>二十四、上解支出</t>
  </si>
  <si>
    <t>华容县2022年一般公共预算本级支出</t>
  </si>
  <si>
    <t>科目编码</t>
  </si>
  <si>
    <t>2022年综合计划</t>
  </si>
  <si>
    <t>一般公共预算支出</t>
  </si>
  <si>
    <t>201</t>
  </si>
  <si>
    <t>一般公共服务支出</t>
  </si>
  <si>
    <t>20101</t>
  </si>
  <si>
    <t xml:space="preserve"> 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</si>
  <si>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</si>
  <si>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</si>
  <si>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</si>
  <si>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</si>
  <si>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</si>
  <si>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</si>
  <si>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</si>
  <si>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</si>
  <si>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</si>
  <si>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</si>
  <si>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</si>
  <si>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</si>
  <si>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</si>
  <si>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</si>
  <si>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</si>
  <si>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</si>
  <si>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</si>
  <si>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</si>
  <si>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</si>
  <si>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</si>
  <si>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</si>
  <si>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</si>
  <si>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</si>
  <si>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</si>
  <si>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</si>
  <si>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</si>
  <si>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</si>
  <si>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</si>
  <si>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</si>
  <si>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</si>
  <si>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</si>
  <si>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</si>
  <si>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</si>
  <si>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</si>
  <si>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</si>
  <si>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</si>
  <si>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</si>
  <si>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</si>
  <si>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</si>
  <si>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</si>
  <si>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</si>
  <si>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</si>
  <si>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</si>
  <si>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</si>
  <si>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专项业务活动</t>
  </si>
  <si>
    <t>2010306</t>
  </si>
  <si>
    <t>政务公开审批</t>
  </si>
  <si>
    <t>2010308</t>
  </si>
  <si>
    <t>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</si>
  <si>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</si>
  <si>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</si>
  <si>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</si>
  <si>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</si>
  <si>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</si>
  <si>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</si>
  <si>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</si>
  <si>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</si>
  <si>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</si>
  <si>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</si>
  <si>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</si>
  <si>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</si>
  <si>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</si>
  <si>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</si>
  <si>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</si>
  <si>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</si>
  <si>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</si>
  <si>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</si>
  <si>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</si>
  <si>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</si>
  <si>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</si>
  <si>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</si>
  <si>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</si>
  <si>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</si>
  <si>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</si>
  <si>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</si>
  <si>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</si>
  <si>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</si>
  <si>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</si>
  <si>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</si>
  <si>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</si>
  <si>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</si>
  <si>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</si>
  <si>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</si>
  <si>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</si>
  <si>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</si>
  <si>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</si>
  <si>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</si>
  <si>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</si>
  <si>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</si>
  <si>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</si>
  <si>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</si>
  <si>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</si>
  <si>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</si>
  <si>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</si>
  <si>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</si>
  <si>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</si>
  <si>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</si>
  <si>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</si>
  <si>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</si>
  <si>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</si>
  <si>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</si>
  <si>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</si>
  <si>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</si>
  <si>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</si>
  <si>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</si>
  <si>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</si>
  <si>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</si>
  <si>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</si>
  <si>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</si>
  <si>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 税收事务</t>
  </si>
  <si>
    <t>2010701</t>
  </si>
  <si>
    <t xml:space="preserve">    行政运行</t>
  </si>
  <si>
    <t>2010702</t>
  </si>
  <si>
    <t xml:space="preserve">    一般行政管理事务</t>
  </si>
  <si>
    <t>2010703</t>
  </si>
  <si>
    <t xml:space="preserve">    机关服务</t>
  </si>
  <si>
    <t>2010704</t>
  </si>
  <si>
    <t xml:space="preserve">    税务办案</t>
  </si>
  <si>
    <t>2010705</t>
  </si>
  <si>
    <t xml:space="preserve">    发票管理及税务登记</t>
  </si>
  <si>
    <t>2010706</t>
  </si>
  <si>
    <t xml:space="preserve">    代扣代收代征税款手续费</t>
  </si>
  <si>
    <t>2010707</t>
  </si>
  <si>
    <t xml:space="preserve">    税务宣传</t>
  </si>
  <si>
    <t>2010708</t>
  </si>
  <si>
    <t xml:space="preserve">    协税护税</t>
  </si>
  <si>
    <t>2010709</t>
  </si>
  <si>
    <t xml:space="preserve">    信息化建设</t>
  </si>
  <si>
    <t>2010750</t>
  </si>
  <si>
    <t xml:space="preserve">    事业运行</t>
  </si>
  <si>
    <t>2010799</t>
  </si>
  <si>
    <t xml:space="preserve">    其他税收事务支出</t>
  </si>
  <si>
    <t>20108</t>
  </si>
  <si>
    <t xml:space="preserve">  审计事务</t>
  </si>
  <si>
    <t>2010801</t>
  </si>
  <si>
    <t>2010802</t>
  </si>
  <si>
    <t>2010803</t>
  </si>
  <si>
    <t>2010804</t>
  </si>
  <si>
    <t xml:space="preserve">    审计业务</t>
  </si>
  <si>
    <t>2010805</t>
  </si>
  <si>
    <t xml:space="preserve">    审计管理</t>
  </si>
  <si>
    <t>2010806</t>
  </si>
  <si>
    <t>2010850</t>
  </si>
  <si>
    <t>2010899</t>
  </si>
  <si>
    <t xml:space="preserve">    其他审计事务支出</t>
  </si>
  <si>
    <t>20109</t>
  </si>
  <si>
    <t xml:space="preserve">  海关事务</t>
  </si>
  <si>
    <t>2010901</t>
  </si>
  <si>
    <t>2010902</t>
  </si>
  <si>
    <t>2010903</t>
  </si>
  <si>
    <t>2010905</t>
  </si>
  <si>
    <t xml:space="preserve">    缉私办案</t>
  </si>
  <si>
    <t>2010907</t>
  </si>
  <si>
    <t xml:space="preserve">    口岸管理</t>
  </si>
  <si>
    <t>2010908</t>
  </si>
  <si>
    <t>2010909</t>
  </si>
  <si>
    <t xml:space="preserve">    海关关务</t>
  </si>
  <si>
    <t>2010910</t>
  </si>
  <si>
    <t xml:space="preserve">    关税征管</t>
  </si>
  <si>
    <t>2010911</t>
  </si>
  <si>
    <t xml:space="preserve">    海关监管</t>
  </si>
  <si>
    <t>2010912</t>
  </si>
  <si>
    <t xml:space="preserve">    检验检疫</t>
  </si>
  <si>
    <t>2010950</t>
  </si>
  <si>
    <t>2010999</t>
  </si>
  <si>
    <t xml:space="preserve">    其他海关事务支出</t>
  </si>
  <si>
    <t>20110</t>
  </si>
  <si>
    <t xml:space="preserve">  人力资源事务</t>
  </si>
  <si>
    <t>2011001</t>
  </si>
  <si>
    <t>2011002</t>
  </si>
  <si>
    <t>2011003</t>
  </si>
  <si>
    <t>2011004</t>
  </si>
  <si>
    <t xml:space="preserve">    政府特殊津贴</t>
  </si>
  <si>
    <t>2011005</t>
  </si>
  <si>
    <t xml:space="preserve">    资助留学回国人员</t>
  </si>
  <si>
    <t>2011007</t>
  </si>
  <si>
    <t xml:space="preserve">    博士后日常经费</t>
  </si>
  <si>
    <t>2011008</t>
  </si>
  <si>
    <t xml:space="preserve">    引进人才费用</t>
  </si>
  <si>
    <t>2011050</t>
  </si>
  <si>
    <t>2011099</t>
  </si>
  <si>
    <t xml:space="preserve">    其他人力资源事务支出</t>
  </si>
  <si>
    <t>20111</t>
  </si>
  <si>
    <t xml:space="preserve">  纪检监察事务</t>
  </si>
  <si>
    <t>2011101</t>
  </si>
  <si>
    <t>2011102</t>
  </si>
  <si>
    <t>2011103</t>
  </si>
  <si>
    <t>2011104</t>
  </si>
  <si>
    <t xml:space="preserve">    大案要案查处</t>
  </si>
  <si>
    <t>2011105</t>
  </si>
  <si>
    <t xml:space="preserve">    派驻派出机构</t>
  </si>
  <si>
    <t>2011106</t>
  </si>
  <si>
    <t xml:space="preserve">    中央巡视</t>
  </si>
  <si>
    <t>2011150</t>
  </si>
  <si>
    <t>2011199</t>
  </si>
  <si>
    <t xml:space="preserve">    其他纪检监察事务支出</t>
  </si>
  <si>
    <t>20113</t>
  </si>
  <si>
    <t xml:space="preserve">  商贸事务</t>
  </si>
  <si>
    <t>2011301</t>
  </si>
  <si>
    <t>2011302</t>
  </si>
  <si>
    <t>2011303</t>
  </si>
  <si>
    <t>2011304</t>
  </si>
  <si>
    <t xml:space="preserve">    对外贸易管理</t>
  </si>
  <si>
    <t>2011305</t>
  </si>
  <si>
    <t xml:space="preserve">    国际经济合作</t>
  </si>
  <si>
    <t>2011306</t>
  </si>
  <si>
    <t xml:space="preserve">    外资管理</t>
  </si>
  <si>
    <t>2011307</t>
  </si>
  <si>
    <t xml:space="preserve">    国内贸易管理</t>
  </si>
  <si>
    <t>2011308</t>
  </si>
  <si>
    <t xml:space="preserve">    招商引资</t>
  </si>
  <si>
    <t>2011350</t>
  </si>
  <si>
    <t>2011399</t>
  </si>
  <si>
    <t xml:space="preserve">    其他商贸事务支出</t>
  </si>
  <si>
    <t>20114</t>
  </si>
  <si>
    <t xml:space="preserve">  知识产权事务</t>
  </si>
  <si>
    <t>2011401</t>
  </si>
  <si>
    <t>2011402</t>
  </si>
  <si>
    <t>2011403</t>
  </si>
  <si>
    <t>2011404</t>
  </si>
  <si>
    <t xml:space="preserve">    专利审批</t>
  </si>
  <si>
    <t>2011405</t>
  </si>
  <si>
    <t xml:space="preserve">    国家知识产权战略</t>
  </si>
  <si>
    <t>2011406</t>
  </si>
  <si>
    <t xml:space="preserve">    专利试点和产业化推进</t>
  </si>
  <si>
    <t>2011408</t>
  </si>
  <si>
    <t xml:space="preserve">    国际组织专项活动</t>
  </si>
  <si>
    <t>2011409</t>
  </si>
  <si>
    <t xml:space="preserve">    知识产权宏观管理</t>
  </si>
  <si>
    <t>2011410</t>
  </si>
  <si>
    <t xml:space="preserve">    商标管理</t>
  </si>
  <si>
    <t>2011411</t>
  </si>
  <si>
    <t xml:space="preserve">    原产地地理标志管理</t>
  </si>
  <si>
    <t>2011450</t>
  </si>
  <si>
    <t>2011499</t>
  </si>
  <si>
    <t xml:space="preserve">    其他知识产权事务支出</t>
  </si>
  <si>
    <t>20123</t>
  </si>
  <si>
    <t xml:space="preserve">  民族事务</t>
  </si>
  <si>
    <t>2012301</t>
  </si>
  <si>
    <t>2012302</t>
  </si>
  <si>
    <t>2012303</t>
  </si>
  <si>
    <t>2012304</t>
  </si>
  <si>
    <t xml:space="preserve">    民族工作专项</t>
  </si>
  <si>
    <t>2012350</t>
  </si>
  <si>
    <t>2012399</t>
  </si>
  <si>
    <t xml:space="preserve">    其他民族事务支出</t>
  </si>
  <si>
    <t>20125</t>
  </si>
  <si>
    <t xml:space="preserve">  港澳台事务</t>
  </si>
  <si>
    <t>2012501</t>
  </si>
  <si>
    <t>2012502</t>
  </si>
  <si>
    <t>2012503</t>
  </si>
  <si>
    <t>2012504</t>
  </si>
  <si>
    <t xml:space="preserve">    港澳事务</t>
  </si>
  <si>
    <t>2012505</t>
  </si>
  <si>
    <t xml:space="preserve">    台湾事务</t>
  </si>
  <si>
    <t>2012550</t>
  </si>
  <si>
    <t>2012599</t>
  </si>
  <si>
    <t xml:space="preserve">    其他港澳台事务支出</t>
  </si>
  <si>
    <t>20126</t>
  </si>
  <si>
    <t xml:space="preserve">  档案事务</t>
  </si>
  <si>
    <t>2012601</t>
  </si>
  <si>
    <t>2012602</t>
  </si>
  <si>
    <t>2012603</t>
  </si>
  <si>
    <t>2012604</t>
  </si>
  <si>
    <t xml:space="preserve">    档案馆</t>
  </si>
  <si>
    <t>2012699</t>
  </si>
  <si>
    <t xml:space="preserve">    其他档案事务支出</t>
  </si>
  <si>
    <t>20128</t>
  </si>
  <si>
    <t xml:space="preserve">  民主党派及工商联事务</t>
  </si>
  <si>
    <t>2012801</t>
  </si>
  <si>
    <t>2012802</t>
  </si>
  <si>
    <t>2012803</t>
  </si>
  <si>
    <t>2012804</t>
  </si>
  <si>
    <t xml:space="preserve">    参政议政</t>
  </si>
  <si>
    <t>2012850</t>
  </si>
  <si>
    <t>2012899</t>
  </si>
  <si>
    <t xml:space="preserve">    其他民主党派及工商联事务支出</t>
  </si>
  <si>
    <t>20129</t>
  </si>
  <si>
    <t xml:space="preserve">  群众团体事务</t>
  </si>
  <si>
    <t>2012901</t>
  </si>
  <si>
    <t>2012902</t>
  </si>
  <si>
    <t>2012906</t>
  </si>
  <si>
    <t xml:space="preserve">    工会事务</t>
  </si>
  <si>
    <t>2012950</t>
  </si>
  <si>
    <t>2012999</t>
  </si>
  <si>
    <t xml:space="preserve">    其他群众团体事务支出</t>
  </si>
  <si>
    <t>20131</t>
  </si>
  <si>
    <t xml:space="preserve">  党委办公厅(室)及相关机构事务</t>
  </si>
  <si>
    <t>2013101</t>
  </si>
  <si>
    <t>2013102</t>
  </si>
  <si>
    <t>2013103</t>
  </si>
  <si>
    <t>2013105</t>
  </si>
  <si>
    <t xml:space="preserve">    专项业务</t>
  </si>
  <si>
    <t>2013150</t>
  </si>
  <si>
    <t>2013199</t>
  </si>
  <si>
    <t xml:space="preserve">    其他党委办公厅(室)及相关机构事务支出</t>
  </si>
  <si>
    <t>20132</t>
  </si>
  <si>
    <t xml:space="preserve">  组织事务</t>
  </si>
  <si>
    <t>2013201</t>
  </si>
  <si>
    <t>2013202</t>
  </si>
  <si>
    <t>2013203</t>
  </si>
  <si>
    <t>2013204</t>
  </si>
  <si>
    <t xml:space="preserve">    公务员事务</t>
  </si>
  <si>
    <t>2013250</t>
  </si>
  <si>
    <t>2013299</t>
  </si>
  <si>
    <t xml:space="preserve">    其他组织事务支出</t>
  </si>
  <si>
    <t>20133</t>
  </si>
  <si>
    <t xml:space="preserve">  宣传事务</t>
  </si>
  <si>
    <t>2013301</t>
  </si>
  <si>
    <t>2013302</t>
  </si>
  <si>
    <t>2013303</t>
  </si>
  <si>
    <t>2013350</t>
  </si>
  <si>
    <t>2013399</t>
  </si>
  <si>
    <t xml:space="preserve">    其他宣传事务支出</t>
  </si>
  <si>
    <t>20134</t>
  </si>
  <si>
    <t xml:space="preserve">  统战事务</t>
  </si>
  <si>
    <t>2013401</t>
  </si>
  <si>
    <t>2013402</t>
  </si>
  <si>
    <t>2013403</t>
  </si>
  <si>
    <t>2013404</t>
  </si>
  <si>
    <t xml:space="preserve">    宗教事务</t>
  </si>
  <si>
    <t>2013405</t>
  </si>
  <si>
    <t xml:space="preserve">    华侨事务</t>
  </si>
  <si>
    <t>2013450</t>
  </si>
  <si>
    <t>2013499</t>
  </si>
  <si>
    <t xml:space="preserve">    其他统战事务支出</t>
  </si>
  <si>
    <t>20135</t>
  </si>
  <si>
    <t xml:space="preserve">  对外联络事务</t>
  </si>
  <si>
    <t>2013501</t>
  </si>
  <si>
    <t>2013502</t>
  </si>
  <si>
    <t>2013503</t>
  </si>
  <si>
    <t>2013550</t>
  </si>
  <si>
    <t>2013599</t>
  </si>
  <si>
    <t xml:space="preserve">    其他对外联络事务支出</t>
  </si>
  <si>
    <t>20136</t>
  </si>
  <si>
    <t xml:space="preserve">  其他共产党事务支出</t>
  </si>
  <si>
    <t>2013601</t>
  </si>
  <si>
    <t>2013602</t>
  </si>
  <si>
    <t>2013603</t>
  </si>
  <si>
    <t>2013650</t>
  </si>
  <si>
    <t>2013699</t>
  </si>
  <si>
    <t xml:space="preserve">    其他共产党事务支出</t>
  </si>
  <si>
    <t>20137</t>
  </si>
  <si>
    <t xml:space="preserve">  网信事务</t>
  </si>
  <si>
    <t>2013701</t>
  </si>
  <si>
    <t>2013702</t>
  </si>
  <si>
    <t>2013703</t>
  </si>
  <si>
    <t>2013750</t>
  </si>
  <si>
    <t>2013799</t>
  </si>
  <si>
    <t xml:space="preserve">    其他网信事务支出</t>
  </si>
  <si>
    <t>20138</t>
  </si>
  <si>
    <t xml:space="preserve">  市场监督管理事务</t>
  </si>
  <si>
    <t>2013801</t>
  </si>
  <si>
    <t>2013802</t>
  </si>
  <si>
    <t>2013803</t>
  </si>
  <si>
    <t>2013804</t>
  </si>
  <si>
    <t xml:space="preserve">    市场主体管理</t>
  </si>
  <si>
    <t>2013805</t>
  </si>
  <si>
    <t xml:space="preserve">    市场秩序执法</t>
  </si>
  <si>
    <t>2013806</t>
  </si>
  <si>
    <t xml:space="preserve">    消费者权益保护</t>
  </si>
  <si>
    <t>2013807</t>
  </si>
  <si>
    <t xml:space="preserve">    价格监督检查</t>
  </si>
  <si>
    <t>2013808</t>
  </si>
  <si>
    <t>2013809</t>
  </si>
  <si>
    <t xml:space="preserve">    市场监督管理技术支持</t>
  </si>
  <si>
    <t>2013810</t>
  </si>
  <si>
    <t xml:space="preserve">    质量基础</t>
  </si>
  <si>
    <t>2013811</t>
  </si>
  <si>
    <t xml:space="preserve">    标准化管理</t>
  </si>
  <si>
    <t>2013812</t>
  </si>
  <si>
    <t xml:space="preserve">    药品事务</t>
  </si>
  <si>
    <t>2013813</t>
  </si>
  <si>
    <t xml:space="preserve">    医疗器械事务</t>
  </si>
  <si>
    <t>2013814</t>
  </si>
  <si>
    <t xml:space="preserve">    化妆品事务</t>
  </si>
  <si>
    <t>2013850</t>
  </si>
  <si>
    <t>2013899</t>
  </si>
  <si>
    <t xml:space="preserve">    其他市场监督管理事务</t>
  </si>
  <si>
    <t>20199</t>
  </si>
  <si>
    <t xml:space="preserve">  其他一般公共服务支出</t>
  </si>
  <si>
    <t>2019901</t>
  </si>
  <si>
    <t xml:space="preserve">    国家赔偿费用支出</t>
  </si>
  <si>
    <t>2019999</t>
  </si>
  <si>
    <t xml:space="preserve">    其他一般公共服务支出</t>
  </si>
  <si>
    <t>202</t>
  </si>
  <si>
    <t>外交支出</t>
  </si>
  <si>
    <t>20201</t>
  </si>
  <si>
    <t xml:space="preserve">  外交管理事务</t>
  </si>
  <si>
    <t>2020101</t>
  </si>
  <si>
    <t>2020102</t>
  </si>
  <si>
    <t>2020103</t>
  </si>
  <si>
    <t>2020104</t>
  </si>
  <si>
    <t>专项业务</t>
  </si>
  <si>
    <t>2020150</t>
  </si>
  <si>
    <t>2020199</t>
  </si>
  <si>
    <t>其他外交管理事务支出</t>
  </si>
  <si>
    <t>20202</t>
  </si>
  <si>
    <t xml:space="preserve">  驻外机构</t>
  </si>
  <si>
    <t>2020201</t>
  </si>
  <si>
    <t>驻外使领馆（团、处）</t>
  </si>
  <si>
    <t>2020202</t>
  </si>
  <si>
    <t>其他驻外机构支出</t>
  </si>
  <si>
    <t>20203</t>
  </si>
  <si>
    <t xml:space="preserve">  对外援助</t>
  </si>
  <si>
    <t>2020304</t>
  </si>
  <si>
    <t>援外优惠贷款贴息</t>
  </si>
  <si>
    <t>2020306</t>
  </si>
  <si>
    <t>对外援助</t>
  </si>
  <si>
    <t>20204</t>
  </si>
  <si>
    <t xml:space="preserve"> 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</si>
  <si>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</si>
  <si>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</si>
  <si>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</si>
  <si>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</si>
  <si>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</si>
  <si>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</si>
  <si>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</si>
  <si>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</si>
  <si>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</si>
  <si>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</si>
  <si>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</si>
  <si>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 对外合作与交流</t>
  </si>
  <si>
    <t>2020503</t>
  </si>
  <si>
    <t>在华国际会议</t>
  </si>
  <si>
    <t>2020504</t>
  </si>
  <si>
    <t>国际交流活动</t>
  </si>
  <si>
    <t>2020599</t>
  </si>
  <si>
    <t>其他对外合作与交流支出</t>
  </si>
  <si>
    <t>20206</t>
  </si>
  <si>
    <t xml:space="preserve">  对外宣传</t>
  </si>
  <si>
    <t>2020601</t>
  </si>
  <si>
    <t>对外宣传</t>
  </si>
  <si>
    <t>20207</t>
  </si>
  <si>
    <t xml:space="preserve"> 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</si>
  <si>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</si>
  <si>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</si>
  <si>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</si>
  <si>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</si>
  <si>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</si>
  <si>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</si>
  <si>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</si>
  <si>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其他支出</t>
  </si>
  <si>
    <t>20208</t>
  </si>
  <si>
    <t xml:space="preserve"> 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</si>
  <si>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</si>
  <si>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</si>
  <si>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</si>
  <si>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</si>
  <si>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</si>
  <si>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</si>
  <si>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</si>
  <si>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 其他外交支出</t>
  </si>
  <si>
    <t>2029901</t>
  </si>
  <si>
    <t>其他外交支出</t>
  </si>
  <si>
    <t>203</t>
  </si>
  <si>
    <t>国防支出</t>
  </si>
  <si>
    <t>20301</t>
  </si>
  <si>
    <t xml:space="preserve">  现役部队</t>
  </si>
  <si>
    <t>2030101</t>
  </si>
  <si>
    <t>现役部队</t>
  </si>
  <si>
    <t>20304</t>
  </si>
  <si>
    <t xml:space="preserve">  国防科研事业</t>
  </si>
  <si>
    <t>2030401</t>
  </si>
  <si>
    <t>国防科研事业</t>
  </si>
  <si>
    <t>20305</t>
  </si>
  <si>
    <t xml:space="preserve">  专项工程</t>
  </si>
  <si>
    <t>2030501</t>
  </si>
  <si>
    <t>专项工程</t>
  </si>
  <si>
    <t>20306</t>
  </si>
  <si>
    <t xml:space="preserve">  国防动员</t>
  </si>
  <si>
    <t>2030601</t>
  </si>
  <si>
    <t>兵役征集</t>
  </si>
  <si>
    <t>2030602</t>
  </si>
  <si>
    <t>经济动员</t>
  </si>
  <si>
    <t>2030603</t>
  </si>
  <si>
    <t xml:space="preserve">    人民防空</t>
  </si>
  <si>
    <t>2030604</t>
  </si>
  <si>
    <t>交通战备</t>
  </si>
  <si>
    <t>2030605</t>
  </si>
  <si>
    <t>国防教育</t>
  </si>
  <si>
    <t>2030606</t>
  </si>
  <si>
    <t xml:space="preserve">    预备役部队</t>
  </si>
  <si>
    <t>2030607</t>
  </si>
  <si>
    <t>民兵</t>
  </si>
  <si>
    <t>2030608</t>
  </si>
  <si>
    <t>边海防</t>
  </si>
  <si>
    <t>2030699</t>
  </si>
  <si>
    <t xml:space="preserve">    其他国防动员支出</t>
  </si>
  <si>
    <t>20399</t>
  </si>
  <si>
    <t xml:space="preserve">  其他国防支出</t>
  </si>
  <si>
    <t>2039901</t>
  </si>
  <si>
    <t>其他国防支出</t>
  </si>
  <si>
    <t>204</t>
  </si>
  <si>
    <t>公共安全支出</t>
  </si>
  <si>
    <t>20401</t>
  </si>
  <si>
    <t xml:space="preserve">  武装警察部队</t>
  </si>
  <si>
    <t>2040101</t>
  </si>
  <si>
    <t xml:space="preserve">    武装警察部队</t>
  </si>
  <si>
    <t>2040199</t>
  </si>
  <si>
    <t>其他武装警察部队支出</t>
  </si>
  <si>
    <t>20402</t>
  </si>
  <si>
    <t xml:space="preserve"> 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</si>
  <si>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</si>
  <si>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</si>
  <si>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</si>
  <si>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</si>
  <si>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</si>
  <si>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</si>
  <si>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</si>
  <si>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</si>
  <si>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2040250</t>
  </si>
  <si>
    <t>2040299</t>
  </si>
  <si>
    <t xml:space="preserve">    其他公安支出</t>
  </si>
  <si>
    <t>20403</t>
  </si>
  <si>
    <t xml:space="preserve"> 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</si>
  <si>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</si>
  <si>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</si>
  <si>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</si>
  <si>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</si>
  <si>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</si>
  <si>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</si>
  <si>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</si>
  <si>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</si>
  <si>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</si>
  <si>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</si>
  <si>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</si>
  <si>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</si>
  <si>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</si>
  <si>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</si>
  <si>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</si>
  <si>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</si>
  <si>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</si>
  <si>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</si>
  <si>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</si>
  <si>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</si>
  <si>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</si>
  <si>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</si>
  <si>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</si>
  <si>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</si>
  <si>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</si>
  <si>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</si>
  <si>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</si>
  <si>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</si>
  <si>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</si>
  <si>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</si>
  <si>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</si>
  <si>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</si>
  <si>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</si>
  <si>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</si>
  <si>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</si>
  <si>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</si>
  <si>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</si>
  <si>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</si>
  <si>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</si>
  <si>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</si>
  <si>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</si>
  <si>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</si>
  <si>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</si>
  <si>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</si>
  <si>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律师公证管理</t>
  </si>
  <si>
    <t>2040607</t>
  </si>
  <si>
    <t>法律援助</t>
  </si>
  <si>
    <t>2040608</t>
  </si>
  <si>
    <t>国家统一法律职业资格考试</t>
  </si>
  <si>
    <t>2040609</t>
  </si>
  <si>
    <t>仲裁</t>
  </si>
  <si>
    <t>2040610</t>
  </si>
  <si>
    <t>社区矫正</t>
  </si>
  <si>
    <t>2040611</t>
  </si>
  <si>
    <t>司法鉴定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</si>
  <si>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</si>
  <si>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</si>
  <si>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</si>
  <si>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</si>
  <si>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</si>
  <si>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</si>
  <si>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</si>
  <si>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</si>
  <si>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</si>
  <si>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</si>
  <si>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</si>
  <si>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</si>
  <si>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</si>
  <si>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</si>
  <si>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</si>
  <si>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</si>
  <si>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</si>
  <si>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</si>
  <si>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</si>
  <si>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</si>
  <si>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</si>
  <si>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</si>
  <si>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</si>
  <si>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</si>
  <si>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</si>
  <si>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</si>
  <si>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</si>
  <si>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</si>
  <si>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</si>
  <si>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</si>
  <si>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</si>
  <si>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</si>
  <si>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</si>
  <si>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</si>
  <si>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</si>
  <si>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</si>
  <si>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</si>
  <si>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 国家保密</t>
  </si>
  <si>
    <t>2040901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</si>
  <si>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</si>
  <si>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</si>
  <si>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</si>
  <si>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</si>
  <si>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</si>
  <si>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</si>
  <si>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</si>
  <si>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</si>
  <si>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</si>
  <si>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</si>
  <si>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</si>
  <si>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</si>
  <si>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</si>
  <si>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</si>
  <si>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</si>
  <si>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</si>
  <si>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</si>
  <si>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</si>
  <si>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 其他公共安全支出</t>
  </si>
  <si>
    <t>其他公共安全支出</t>
  </si>
  <si>
    <t>205</t>
  </si>
  <si>
    <t>教育支出</t>
  </si>
  <si>
    <t>20501</t>
  </si>
  <si>
    <t xml:space="preserve"> 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</si>
  <si>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</si>
  <si>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</si>
  <si>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</si>
  <si>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</si>
  <si>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</si>
  <si>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</si>
  <si>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</si>
  <si>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</si>
  <si>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</si>
  <si>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</si>
  <si>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</si>
  <si>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2050203</t>
  </si>
  <si>
    <t xml:space="preserve">    初中教育</t>
  </si>
  <si>
    <t>2050204</t>
  </si>
  <si>
    <t xml:space="preserve">    高中教育</t>
  </si>
  <si>
    <t>2050205</t>
  </si>
  <si>
    <t>高等教育</t>
  </si>
  <si>
    <t>2050206</t>
  </si>
  <si>
    <t>化解农村义务教育债务支出</t>
  </si>
  <si>
    <t>2050207</t>
  </si>
  <si>
    <t>化解普通高中债务支出</t>
  </si>
  <si>
    <t>2050299</t>
  </si>
  <si>
    <t xml:space="preserve">    其他普通教育支出</t>
  </si>
  <si>
    <t>20503</t>
  </si>
  <si>
    <t xml:space="preserve">  职业教育</t>
  </si>
  <si>
    <t>2050301</t>
  </si>
  <si>
    <t>初等职业教育</t>
  </si>
  <si>
    <t>2050302</t>
  </si>
  <si>
    <t>中等职业教育</t>
  </si>
  <si>
    <t>2050303</t>
  </si>
  <si>
    <t>技校教育</t>
  </si>
  <si>
    <t>2050304</t>
  </si>
  <si>
    <t>职业高中教育</t>
  </si>
  <si>
    <t>2050305</t>
  </si>
  <si>
    <t>高等职业教育</t>
  </si>
  <si>
    <t>2050399</t>
  </si>
  <si>
    <t>其他职业教育支出</t>
  </si>
  <si>
    <t>20504</t>
  </si>
  <si>
    <t xml:space="preserve">  成人教育</t>
  </si>
  <si>
    <t>2050401</t>
  </si>
  <si>
    <t>成人初等教育</t>
  </si>
  <si>
    <t>2050402</t>
  </si>
  <si>
    <t xml:space="preserve">    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</si>
  <si>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</si>
  <si>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</si>
  <si>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</si>
  <si>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</si>
  <si>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</si>
  <si>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</si>
  <si>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</si>
  <si>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</si>
  <si>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</si>
  <si>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</si>
  <si>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</si>
  <si>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</si>
  <si>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</si>
  <si>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</si>
  <si>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</si>
  <si>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</si>
  <si>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</si>
  <si>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</si>
  <si>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</si>
  <si>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</si>
  <si>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</si>
  <si>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</si>
  <si>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</si>
  <si>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 特殊教育</t>
  </si>
  <si>
    <t>2050701</t>
  </si>
  <si>
    <t xml:space="preserve">    特殊学校教育</t>
  </si>
  <si>
    <t>2050702</t>
  </si>
  <si>
    <t>工读学校教育</t>
  </si>
  <si>
    <t>2050799</t>
  </si>
  <si>
    <t>其他特殊教育支出</t>
  </si>
  <si>
    <t>20508</t>
  </si>
  <si>
    <t xml:space="preserve">  进修及培训</t>
  </si>
  <si>
    <t>2050801</t>
  </si>
  <si>
    <t>教师进修</t>
  </si>
  <si>
    <t>2050802</t>
  </si>
  <si>
    <t xml:space="preserve">    干部教育</t>
  </si>
  <si>
    <t>2050803</t>
  </si>
  <si>
    <t>培训支出</t>
  </si>
  <si>
    <t>2050804</t>
  </si>
  <si>
    <t>退役士兵能力提升</t>
  </si>
  <si>
    <t>2050899</t>
  </si>
  <si>
    <t xml:space="preserve">    其他进修及培训</t>
  </si>
  <si>
    <t>20509</t>
  </si>
  <si>
    <t xml:space="preserve"> 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</si>
  <si>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</si>
  <si>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</si>
  <si>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</si>
  <si>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</si>
  <si>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</si>
  <si>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</si>
  <si>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</si>
  <si>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</si>
  <si>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</si>
  <si>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</si>
  <si>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</si>
  <si>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 xml:space="preserve">    其他教育费附加安排的支出</t>
  </si>
  <si>
    <t>20599</t>
  </si>
  <si>
    <t xml:space="preserve">  其他教育支出</t>
  </si>
  <si>
    <t>2059999</t>
  </si>
  <si>
    <t xml:space="preserve">    其他教育支出</t>
  </si>
  <si>
    <t>206</t>
  </si>
  <si>
    <t>科学技术支出</t>
  </si>
  <si>
    <t>20601</t>
  </si>
  <si>
    <t xml:space="preserve"> 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</si>
  <si>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</si>
  <si>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</si>
  <si>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</si>
  <si>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</si>
  <si>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</si>
  <si>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</si>
  <si>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 基础研究</t>
  </si>
  <si>
    <t>2060201</t>
  </si>
  <si>
    <t>机构运行</t>
  </si>
  <si>
    <t>2060202</t>
  </si>
  <si>
    <t>重点基础研究规划</t>
  </si>
  <si>
    <t>2060203</t>
  </si>
  <si>
    <t>自然科学基金</t>
  </si>
  <si>
    <t>2060204</t>
  </si>
  <si>
    <t>重点实验室及相关设施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</si>
  <si>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</si>
  <si>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</si>
  <si>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</si>
  <si>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</si>
  <si>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</si>
  <si>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</si>
  <si>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2060299</t>
  </si>
  <si>
    <t>其他基础研究支出</t>
  </si>
  <si>
    <t>20603</t>
  </si>
  <si>
    <t xml:space="preserve"> 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</si>
  <si>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</si>
  <si>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</si>
  <si>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</si>
  <si>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</si>
  <si>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</si>
  <si>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</si>
  <si>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</si>
  <si>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</si>
  <si>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</si>
  <si>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</si>
  <si>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 技术研究与开发</t>
  </si>
  <si>
    <t>2060401</t>
  </si>
  <si>
    <t>2060402</t>
  </si>
  <si>
    <t>应用技术研究与开发</t>
  </si>
  <si>
    <t>2060403</t>
  </si>
  <si>
    <t>产业技术研究与开发</t>
  </si>
  <si>
    <t>2060404</t>
  </si>
  <si>
    <t>科技成果转化与扩散</t>
  </si>
  <si>
    <t>2060499</t>
  </si>
  <si>
    <t xml:space="preserve">    其他技术研究与开发支出</t>
  </si>
  <si>
    <t>20605</t>
  </si>
  <si>
    <t xml:space="preserve"> 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</si>
  <si>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</si>
  <si>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</si>
  <si>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</si>
  <si>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</si>
  <si>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</si>
  <si>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</si>
  <si>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</si>
  <si>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</si>
  <si>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</si>
  <si>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</si>
  <si>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</si>
  <si>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</si>
  <si>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</si>
  <si>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</si>
  <si>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</si>
  <si>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</si>
  <si>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</si>
  <si>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</si>
  <si>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 科学技术普及</t>
  </si>
  <si>
    <t>2060701</t>
  </si>
  <si>
    <t xml:space="preserve">    机构运行</t>
  </si>
  <si>
    <t>2060702</t>
  </si>
  <si>
    <t xml:space="preserve">    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</si>
  <si>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</si>
  <si>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</si>
  <si>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</si>
  <si>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</si>
  <si>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</si>
  <si>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</si>
  <si>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</si>
  <si>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</si>
  <si>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</si>
  <si>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</si>
  <si>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</si>
  <si>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</si>
  <si>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</si>
  <si>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</si>
  <si>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</si>
  <si>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</si>
  <si>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</si>
  <si>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 科技重大项目</t>
  </si>
  <si>
    <t>2060901</t>
  </si>
  <si>
    <t>科技重大专项</t>
  </si>
  <si>
    <t>2060902</t>
  </si>
  <si>
    <t>重点研发计划</t>
  </si>
  <si>
    <t>其他科技重大项目</t>
  </si>
  <si>
    <t>20610</t>
  </si>
  <si>
    <t xml:space="preserve">  核电站乏燃料处理处置基金支出</t>
  </si>
  <si>
    <t>2061001</t>
  </si>
  <si>
    <t>乏燃料运输</t>
  </si>
  <si>
    <t>2061002</t>
  </si>
  <si>
    <t>乏燃料离堆贮存</t>
  </si>
  <si>
    <t>2061003</t>
  </si>
  <si>
    <t>乏燃料后处理</t>
  </si>
  <si>
    <t>2061004</t>
  </si>
  <si>
    <t>高放废物的处理处置</t>
  </si>
  <si>
    <t>2061005</t>
  </si>
  <si>
    <t>乏燃料后处理厂的建设、运行、改造和退役</t>
  </si>
  <si>
    <t>2061099</t>
  </si>
  <si>
    <t>其他乏燃料处理处置基金支出</t>
  </si>
  <si>
    <t>20699</t>
  </si>
  <si>
    <t xml:space="preserve"> 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</si>
  <si>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</si>
  <si>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</si>
  <si>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</si>
  <si>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</si>
  <si>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</si>
  <si>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</si>
  <si>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</si>
  <si>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</si>
  <si>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</si>
  <si>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文化旅游体育与传媒支出</t>
  </si>
  <si>
    <t>20701</t>
  </si>
  <si>
    <t xml:space="preserve"> 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</si>
  <si>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</si>
  <si>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</si>
  <si>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</si>
  <si>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</si>
  <si>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</si>
  <si>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</si>
  <si>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</si>
  <si>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</si>
  <si>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</si>
  <si>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</si>
  <si>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</si>
  <si>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</si>
  <si>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</si>
  <si>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</si>
  <si>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</si>
  <si>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</si>
  <si>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</si>
  <si>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</si>
  <si>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</si>
  <si>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</si>
  <si>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</si>
  <si>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</si>
  <si>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</si>
  <si>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</si>
  <si>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</si>
  <si>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</si>
  <si>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</si>
  <si>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</si>
  <si>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</si>
  <si>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</si>
  <si>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</si>
  <si>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</si>
  <si>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</si>
  <si>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</si>
  <si>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</si>
  <si>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</si>
  <si>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</si>
  <si>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</si>
  <si>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</si>
  <si>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</si>
  <si>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</si>
  <si>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</si>
  <si>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</si>
  <si>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</si>
  <si>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</si>
  <si>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</si>
  <si>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</si>
  <si>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</si>
  <si>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</si>
  <si>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</si>
  <si>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 xml:space="preserve">    体育训练</t>
  </si>
  <si>
    <t>2070307</t>
  </si>
  <si>
    <t>体育场馆</t>
  </si>
  <si>
    <t>2070308</t>
  </si>
  <si>
    <t xml:space="preserve">    群众体育</t>
  </si>
  <si>
    <t>2070309</t>
  </si>
  <si>
    <t>体育交流与合作</t>
  </si>
  <si>
    <t>2070399</t>
  </si>
  <si>
    <t>其他体育支出</t>
  </si>
  <si>
    <t>20706</t>
  </si>
  <si>
    <t xml:space="preserve"> 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</si>
  <si>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</si>
  <si>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</si>
  <si>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</si>
  <si>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</si>
  <si>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</si>
  <si>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</si>
  <si>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</si>
  <si>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</si>
  <si>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</si>
  <si>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</si>
  <si>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</si>
  <si>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</si>
  <si>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</si>
  <si>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20707</t>
  </si>
  <si>
    <t xml:space="preserve">  国家电影事业发展专项资金安排的支出</t>
  </si>
  <si>
    <t>2070701</t>
  </si>
  <si>
    <t>资助国产影片放映</t>
  </si>
  <si>
    <t>2070702</t>
  </si>
  <si>
    <t>资助影院建设</t>
  </si>
  <si>
    <t>2070703</t>
  </si>
  <si>
    <t>资助少数民族语电影译制</t>
  </si>
  <si>
    <t>2070799</t>
  </si>
  <si>
    <t>其他国家电影事业发展专项资金支出</t>
  </si>
  <si>
    <t>20708</t>
  </si>
  <si>
    <t xml:space="preserve">  广播电视</t>
  </si>
  <si>
    <t>2070801</t>
  </si>
  <si>
    <t>2070802</t>
  </si>
  <si>
    <t>2070803</t>
  </si>
  <si>
    <t>2070804</t>
  </si>
  <si>
    <t>广播</t>
  </si>
  <si>
    <t>2070805</t>
  </si>
  <si>
    <t xml:space="preserve">    电视</t>
  </si>
  <si>
    <t>2070899</t>
  </si>
  <si>
    <t xml:space="preserve">    其他广播电视支出</t>
  </si>
  <si>
    <t>20709</t>
  </si>
  <si>
    <t xml:space="preserve">  旅游发展基金支出</t>
  </si>
  <si>
    <t>2070901</t>
  </si>
  <si>
    <t>宣传促销</t>
  </si>
  <si>
    <t>2070902</t>
  </si>
  <si>
    <t>行业规划</t>
  </si>
  <si>
    <t>2070903</t>
  </si>
  <si>
    <t>旅游事业补助</t>
  </si>
  <si>
    <t>2070904</t>
  </si>
  <si>
    <t>地方旅游开发项目补助</t>
  </si>
  <si>
    <t>2070999</t>
  </si>
  <si>
    <t xml:space="preserve">    其他旅游发展基金支出</t>
  </si>
  <si>
    <t>20710</t>
  </si>
  <si>
    <t xml:space="preserve">  国家电影事业发展专项资金对应专项债务收入安排的支出</t>
  </si>
  <si>
    <t>2071001</t>
  </si>
  <si>
    <t>资助城市影院</t>
  </si>
  <si>
    <t>2071099</t>
  </si>
  <si>
    <t>其他国家电影事业发展专项资金对应专项债务收入支出</t>
  </si>
  <si>
    <t>20799</t>
  </si>
  <si>
    <t xml:space="preserve"> 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</si>
  <si>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</si>
  <si>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</si>
  <si>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</si>
  <si>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</si>
  <si>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</si>
  <si>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</si>
  <si>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</si>
  <si>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社会保障和就业支出</t>
  </si>
  <si>
    <t>20801</t>
  </si>
  <si>
    <t xml:space="preserve"> 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</si>
  <si>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</si>
  <si>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</si>
  <si>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</si>
  <si>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</si>
  <si>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</si>
  <si>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</si>
  <si>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 xml:space="preserve">    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</si>
  <si>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</si>
  <si>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</si>
  <si>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</si>
  <si>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</si>
  <si>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</si>
  <si>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</si>
  <si>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</si>
  <si>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</si>
  <si>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</si>
  <si>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</si>
  <si>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</si>
  <si>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</si>
  <si>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 xml:space="preserve">    劳动人事争议调解仲裁</t>
  </si>
  <si>
    <t>2080199</t>
  </si>
  <si>
    <t xml:space="preserve">    其他人力资源和社会保障管理事务支出</t>
  </si>
  <si>
    <t>20802</t>
  </si>
  <si>
    <t xml:space="preserve"> 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</si>
  <si>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</si>
  <si>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</si>
  <si>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</si>
  <si>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</si>
  <si>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</si>
  <si>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</si>
  <si>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</si>
  <si>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</si>
  <si>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</si>
  <si>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</si>
  <si>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</si>
  <si>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</si>
  <si>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 补充全国社会保障基金</t>
  </si>
  <si>
    <t>2080402</t>
  </si>
  <si>
    <t>用一般公共预算补充基金</t>
  </si>
  <si>
    <t>2080451</t>
  </si>
  <si>
    <t>国有资本经营预算补充社保基金支出</t>
  </si>
  <si>
    <t>2080499</t>
  </si>
  <si>
    <t>用其他财政资金补充基金</t>
  </si>
  <si>
    <t>20805</t>
  </si>
  <si>
    <t xml:space="preserve"> 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</si>
  <si>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</si>
  <si>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</si>
  <si>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</si>
  <si>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</si>
  <si>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</si>
  <si>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</si>
  <si>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2080504</t>
  </si>
  <si>
    <t>未归口管理的行政单位离退休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</si>
  <si>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</si>
  <si>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</si>
  <si>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</si>
  <si>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</si>
  <si>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</si>
  <si>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</si>
  <si>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2080599</t>
  </si>
  <si>
    <t>其他行政事业单位养老支出</t>
  </si>
  <si>
    <t>20806</t>
  </si>
  <si>
    <t xml:space="preserve"> 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</si>
  <si>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</si>
  <si>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</si>
  <si>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</si>
  <si>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</si>
  <si>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</si>
  <si>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</si>
  <si>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</si>
  <si>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</si>
  <si>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</si>
  <si>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</si>
  <si>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</si>
  <si>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</si>
  <si>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</si>
  <si>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</si>
  <si>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</si>
  <si>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</si>
  <si>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</si>
  <si>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</si>
  <si>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</si>
  <si>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</si>
  <si>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</si>
  <si>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</si>
  <si>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</si>
  <si>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求职创业补贴</t>
  </si>
  <si>
    <t>2080799</t>
  </si>
  <si>
    <t xml:space="preserve">    其他就业补助支出</t>
  </si>
  <si>
    <t>20808</t>
  </si>
  <si>
    <t xml:space="preserve"> 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</si>
  <si>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</si>
  <si>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</si>
  <si>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</si>
  <si>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</si>
  <si>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</si>
  <si>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</si>
  <si>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</si>
  <si>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</si>
  <si>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</si>
  <si>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</si>
  <si>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</si>
  <si>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</si>
  <si>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</si>
  <si>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</si>
  <si>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</si>
  <si>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</si>
  <si>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</si>
  <si>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</si>
  <si>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</si>
  <si>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</si>
  <si>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</si>
  <si>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</si>
  <si>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</si>
  <si>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</si>
  <si>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</si>
  <si>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</si>
  <si>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</si>
  <si>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</si>
  <si>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</si>
  <si>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</si>
  <si>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</si>
  <si>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</si>
  <si>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</si>
  <si>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</si>
  <si>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</si>
  <si>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</si>
  <si>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</si>
  <si>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</si>
  <si>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</si>
  <si>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</si>
  <si>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养老服务</t>
  </si>
  <si>
    <t>2081099</t>
  </si>
  <si>
    <t>其他社会福利支出</t>
  </si>
  <si>
    <t>20811</t>
  </si>
  <si>
    <t xml:space="preserve">  残疾人事业</t>
  </si>
  <si>
    <t>2081101</t>
  </si>
  <si>
    <t>2081102</t>
  </si>
  <si>
    <t>2081103</t>
  </si>
  <si>
    <t>2081104</t>
  </si>
  <si>
    <t xml:space="preserve">    残疾人康复</t>
  </si>
  <si>
    <t>2081105</t>
  </si>
  <si>
    <t>残疾人就业和扶贫</t>
  </si>
  <si>
    <t>2081106</t>
  </si>
  <si>
    <t>残疾人体育</t>
  </si>
  <si>
    <t>2081107</t>
  </si>
  <si>
    <t>残疾人生活和护理补贴</t>
  </si>
  <si>
    <t>2081199</t>
  </si>
  <si>
    <t xml:space="preserve">    其他残疾人事业支出</t>
  </si>
  <si>
    <t>20816</t>
  </si>
  <si>
    <t xml:space="preserve"> 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</si>
  <si>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</si>
  <si>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</si>
  <si>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</si>
  <si>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</si>
  <si>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</si>
  <si>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</si>
  <si>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</si>
  <si>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</si>
  <si>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</si>
  <si>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</si>
  <si>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</si>
  <si>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</si>
  <si>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 临时救助</t>
  </si>
  <si>
    <t>2082001</t>
  </si>
  <si>
    <t>临时救助支出</t>
  </si>
  <si>
    <t>2082002</t>
  </si>
  <si>
    <t>流浪乞讨人员救助支出</t>
  </si>
  <si>
    <t>20821</t>
  </si>
  <si>
    <t xml:space="preserve">  特困人员救助供养</t>
  </si>
  <si>
    <t>2082101</t>
  </si>
  <si>
    <t>城市特困人员救助供养支出</t>
  </si>
  <si>
    <t>2082102</t>
  </si>
  <si>
    <t>农村特困人员救助供养支出</t>
  </si>
  <si>
    <t>20822</t>
  </si>
  <si>
    <t xml:space="preserve">  大中型水库移民后期扶持基金支出</t>
  </si>
  <si>
    <t>2082201</t>
  </si>
  <si>
    <t>移民补助</t>
  </si>
  <si>
    <t>2082202</t>
  </si>
  <si>
    <t>基础设施建设和经济发展</t>
  </si>
  <si>
    <t>2082299</t>
  </si>
  <si>
    <t>其他大中型水库移民后期扶持基金支出</t>
  </si>
  <si>
    <t>20823</t>
  </si>
  <si>
    <t xml:space="preserve">  小型水库移民扶助基金安排的支出</t>
  </si>
  <si>
    <t>2082301</t>
  </si>
  <si>
    <t>2082302</t>
  </si>
  <si>
    <t>2082399</t>
  </si>
  <si>
    <t>其他小型水库移民扶助基金支出</t>
  </si>
  <si>
    <t>20824</t>
  </si>
  <si>
    <t xml:space="preserve"> 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</si>
  <si>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</si>
  <si>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</si>
  <si>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</si>
  <si>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</si>
  <si>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</si>
  <si>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 其他生活救助</t>
  </si>
  <si>
    <t>2082501</t>
  </si>
  <si>
    <t>其他城市生活救助</t>
  </si>
  <si>
    <t>2082502</t>
  </si>
  <si>
    <t>其他农村生活救助</t>
  </si>
  <si>
    <t>20826</t>
  </si>
  <si>
    <t xml:space="preserve">  财政对基本养老保险基金的补助</t>
  </si>
  <si>
    <t>2082601</t>
  </si>
  <si>
    <t xml:space="preserve">    财政对企业职工基本养老保险基金的补助</t>
  </si>
  <si>
    <t>2082602</t>
  </si>
  <si>
    <t xml:space="preserve">    财政对城乡居民基本养老保险基金的补助</t>
  </si>
  <si>
    <t>2082699</t>
  </si>
  <si>
    <t xml:space="preserve">    财政对其他基本养老保险基金的补助</t>
  </si>
  <si>
    <t>20827</t>
  </si>
  <si>
    <t xml:space="preserve">  财政对其他社会保险基金的补助</t>
  </si>
  <si>
    <t>2082701</t>
  </si>
  <si>
    <t>财政对失业保险基金的补助</t>
  </si>
  <si>
    <t>2082702</t>
  </si>
  <si>
    <t>财政对工伤保险基金的补助</t>
  </si>
  <si>
    <t>2082703</t>
  </si>
  <si>
    <t>财政对生育保险基金的补助</t>
  </si>
  <si>
    <t>2082799</t>
  </si>
  <si>
    <t>其他财政对社会保险基金的补助</t>
  </si>
  <si>
    <t>20828</t>
  </si>
  <si>
    <t xml:space="preserve"> 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</si>
  <si>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</si>
  <si>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</si>
  <si>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</si>
  <si>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</si>
  <si>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</si>
  <si>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</si>
  <si>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</si>
  <si>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</si>
  <si>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</si>
  <si>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</si>
  <si>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20829</t>
  </si>
  <si>
    <t xml:space="preserve">  小型水库移民扶助基金对应专项债务收入安排的支出</t>
  </si>
  <si>
    <t>2082901</t>
  </si>
  <si>
    <t>2082999</t>
  </si>
  <si>
    <t>其他小型水库移民扶助基金对应专项债务收入安排的支出</t>
  </si>
  <si>
    <t>20899</t>
  </si>
  <si>
    <t xml:space="preserve">  其他社会保障和就业支出</t>
  </si>
  <si>
    <t>2089901</t>
  </si>
  <si>
    <t xml:space="preserve">    其他社会保障和就业支出</t>
  </si>
  <si>
    <t>209</t>
  </si>
  <si>
    <t>社会保险基金支出</t>
  </si>
  <si>
    <t>20901</t>
  </si>
  <si>
    <t xml:space="preserve">  企业职工基本养老保险基金支出</t>
  </si>
  <si>
    <t>2090101</t>
  </si>
  <si>
    <t>基本养老金</t>
  </si>
  <si>
    <t>2090102</t>
  </si>
  <si>
    <t>医疗补助金</t>
  </si>
  <si>
    <t>2090103</t>
  </si>
  <si>
    <t>丧葬抚恤补助</t>
  </si>
  <si>
    <t>2090199</t>
  </si>
  <si>
    <t>其他企业职工基本养老保险基金支出</t>
  </si>
  <si>
    <t>20902</t>
  </si>
  <si>
    <t xml:space="preserve">  失业保险基金支出</t>
  </si>
  <si>
    <t>2090201</t>
  </si>
  <si>
    <t>失业保险金</t>
  </si>
  <si>
    <t>2090202</t>
  </si>
  <si>
    <t>医疗保险费</t>
  </si>
  <si>
    <t>2090203</t>
  </si>
  <si>
    <t>2090204</t>
  </si>
  <si>
    <t>职业培训和职业介绍补贴</t>
  </si>
  <si>
    <t>2090205</t>
  </si>
  <si>
    <t>技能提升补贴支出</t>
  </si>
  <si>
    <t>2090299</t>
  </si>
  <si>
    <t>其他失业保险基金支出</t>
  </si>
  <si>
    <t>20903</t>
  </si>
  <si>
    <t xml:space="preserve">  职工基本医疗保险基金支出</t>
  </si>
  <si>
    <t>2090301</t>
  </si>
  <si>
    <t>职工基本医疗保险统筹基金</t>
  </si>
  <si>
    <t>2090302</t>
  </si>
  <si>
    <t>职工基本医疗保险个人账户基金</t>
  </si>
  <si>
    <t>2090399</t>
  </si>
  <si>
    <t>其他职工基本医疗保险基金支出</t>
  </si>
  <si>
    <t>20904</t>
  </si>
  <si>
    <t xml:space="preserve">  工伤保险基金支出</t>
  </si>
  <si>
    <t>2090401</t>
  </si>
  <si>
    <t>工伤保险待遇</t>
  </si>
  <si>
    <t>2090402</t>
  </si>
  <si>
    <t>劳动能力鉴定支出</t>
  </si>
  <si>
    <t>2090403</t>
  </si>
  <si>
    <t>工伤预防费用支出</t>
  </si>
  <si>
    <t>2090499</t>
  </si>
  <si>
    <t>其他工伤保险基金支出</t>
  </si>
  <si>
    <t>20905</t>
  </si>
  <si>
    <t xml:space="preserve">  生育保险基金支出</t>
  </si>
  <si>
    <t>2090501</t>
  </si>
  <si>
    <t>生育医疗费用支出</t>
  </si>
  <si>
    <t>2090502</t>
  </si>
  <si>
    <t>生育津贴支出</t>
  </si>
  <si>
    <t>2090599</t>
  </si>
  <si>
    <t>其他生育保险基金支出</t>
  </si>
  <si>
    <t>20910</t>
  </si>
  <si>
    <t xml:space="preserve">  城乡居民基本养老保险基金支出</t>
  </si>
  <si>
    <t>2091001</t>
  </si>
  <si>
    <t>基础养老金支出</t>
  </si>
  <si>
    <t>2091002</t>
  </si>
  <si>
    <t>个人账户养老金支出</t>
  </si>
  <si>
    <t>2091003</t>
  </si>
  <si>
    <t>丧葬抚恤补助支出</t>
  </si>
  <si>
    <t>2091099</t>
  </si>
  <si>
    <t>其他城乡居民基本养老保险基金支出</t>
  </si>
  <si>
    <t>20911</t>
  </si>
  <si>
    <t xml:space="preserve">  机关事业单位基本养老保险基金支出</t>
  </si>
  <si>
    <t>2091101</t>
  </si>
  <si>
    <t>基本养老金支出</t>
  </si>
  <si>
    <t>2091199</t>
  </si>
  <si>
    <t>其他机关事业单位基本养老保险基金支出</t>
  </si>
  <si>
    <t>20912</t>
  </si>
  <si>
    <t xml:space="preserve">  城乡居民基本医疗保险基金支出</t>
  </si>
  <si>
    <t>2091201</t>
  </si>
  <si>
    <t>城乡居民基本医疗保险基金医疗待遇支出</t>
  </si>
  <si>
    <t>2091202</t>
  </si>
  <si>
    <t>大病医疗保险支出</t>
  </si>
  <si>
    <t>2091299</t>
  </si>
  <si>
    <t>其他城乡居民基本医疗保险基金支出</t>
  </si>
  <si>
    <t>20999</t>
  </si>
  <si>
    <t xml:space="preserve">  其他社会保险基金支出</t>
  </si>
  <si>
    <t>210</t>
  </si>
  <si>
    <t>卫生健康支出</t>
  </si>
  <si>
    <t>21001</t>
  </si>
  <si>
    <t xml:space="preserve">  卫生健康管理事务</t>
  </si>
  <si>
    <t>2100101</t>
  </si>
  <si>
    <t>2100102</t>
  </si>
  <si>
    <t>2100103</t>
  </si>
  <si>
    <t>2100199</t>
  </si>
  <si>
    <t xml:space="preserve">    其他卫生健康管理事务支出</t>
  </si>
  <si>
    <t>21002</t>
  </si>
  <si>
    <t xml:space="preserve">  公立医院</t>
  </si>
  <si>
    <t>2100201</t>
  </si>
  <si>
    <t xml:space="preserve">    综合医院</t>
  </si>
  <si>
    <t>2100202</t>
  </si>
  <si>
    <t xml:space="preserve">    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</si>
  <si>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</si>
  <si>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</si>
  <si>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</si>
  <si>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</si>
  <si>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</si>
  <si>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</si>
  <si>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</si>
  <si>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</si>
  <si>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</si>
  <si>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</si>
  <si>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</si>
  <si>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</si>
  <si>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</si>
  <si>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</si>
  <si>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</si>
  <si>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</si>
  <si>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</si>
  <si>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</si>
  <si>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康复医院</t>
  </si>
  <si>
    <t>2100299</t>
  </si>
  <si>
    <t>其他公立医院支出</t>
  </si>
  <si>
    <t>21003</t>
  </si>
  <si>
    <t xml:space="preserve">  基层医疗卫生机构</t>
  </si>
  <si>
    <t>2100301</t>
  </si>
  <si>
    <t>城市社区卫生机构</t>
  </si>
  <si>
    <t>2100302</t>
  </si>
  <si>
    <t xml:space="preserve">    乡镇卫生院</t>
  </si>
  <si>
    <t>2100399</t>
  </si>
  <si>
    <t>其他基层医疗卫生机构支出</t>
  </si>
  <si>
    <t>21004</t>
  </si>
  <si>
    <t xml:space="preserve">  公共卫生</t>
  </si>
  <si>
    <t>2100401</t>
  </si>
  <si>
    <t xml:space="preserve">    疾病预防控制机构</t>
  </si>
  <si>
    <t>2100402</t>
  </si>
  <si>
    <t xml:space="preserve">    卫生监督机构</t>
  </si>
  <si>
    <t>2100403</t>
  </si>
  <si>
    <t xml:space="preserve">    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</si>
  <si>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</si>
  <si>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</si>
  <si>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</si>
  <si>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</si>
  <si>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</si>
  <si>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</si>
  <si>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</si>
  <si>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</si>
  <si>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</si>
  <si>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</si>
  <si>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</si>
  <si>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</si>
  <si>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</si>
  <si>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</si>
  <si>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</si>
  <si>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 xml:space="preserve">    其他公共卫生支出</t>
  </si>
  <si>
    <t>21006</t>
  </si>
  <si>
    <t xml:space="preserve">  中医药</t>
  </si>
  <si>
    <t>2100601</t>
  </si>
  <si>
    <t>中医（民族医）药专项</t>
  </si>
  <si>
    <t>2100699</t>
  </si>
  <si>
    <t>其他中医药支出</t>
  </si>
  <si>
    <t>21007</t>
  </si>
  <si>
    <t xml:space="preserve"> 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</si>
  <si>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</si>
  <si>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</si>
  <si>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</si>
  <si>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</si>
  <si>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</si>
  <si>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</si>
  <si>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</si>
  <si>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</si>
  <si>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</si>
  <si>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</si>
  <si>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</si>
  <si>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</si>
  <si>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</si>
  <si>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</si>
  <si>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</si>
  <si>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</si>
  <si>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</si>
  <si>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 财政对基本医疗保险基金的补助</t>
  </si>
  <si>
    <t>2101201</t>
  </si>
  <si>
    <t xml:space="preserve">    财政对职工基本医疗保险基金的补助</t>
  </si>
  <si>
    <t>2101202</t>
  </si>
  <si>
    <t xml:space="preserve">    财政对城乡居民基本医疗保险基金的补助</t>
  </si>
  <si>
    <t>2101299</t>
  </si>
  <si>
    <t>财政对其他基本医疗保险基金的补助</t>
  </si>
  <si>
    <t>21013</t>
  </si>
  <si>
    <t xml:space="preserve"> 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</si>
  <si>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</si>
  <si>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</si>
  <si>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</si>
  <si>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</si>
  <si>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</si>
  <si>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</si>
  <si>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</si>
  <si>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 优抚对象医疗</t>
  </si>
  <si>
    <t>2101401</t>
  </si>
  <si>
    <t>优抚对象医疗补助</t>
  </si>
  <si>
    <t>2101499</t>
  </si>
  <si>
    <t>其他优抚对象医疗支出</t>
  </si>
  <si>
    <t>21015</t>
  </si>
  <si>
    <t xml:space="preserve"> 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</si>
  <si>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</si>
  <si>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</si>
  <si>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</si>
  <si>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</si>
  <si>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</si>
  <si>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</si>
  <si>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</si>
  <si>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</si>
  <si>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</si>
  <si>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</si>
  <si>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</si>
  <si>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</si>
  <si>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 老龄卫生健康事务</t>
  </si>
  <si>
    <t>2101601</t>
  </si>
  <si>
    <t>老龄卫生健康事务</t>
  </si>
  <si>
    <t>21099</t>
  </si>
  <si>
    <t xml:space="preserve">  其他卫生健康支出</t>
  </si>
  <si>
    <t>2109901</t>
  </si>
  <si>
    <t>其他卫生健康支出</t>
  </si>
  <si>
    <t>211</t>
  </si>
  <si>
    <t>节能环保支出</t>
  </si>
  <si>
    <t>21101</t>
  </si>
  <si>
    <t xml:space="preserve"> 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</si>
  <si>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</si>
  <si>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</si>
  <si>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</si>
  <si>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</si>
  <si>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</si>
  <si>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</si>
  <si>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</si>
  <si>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</si>
  <si>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</si>
  <si>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</si>
  <si>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</si>
  <si>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应对气候变化管理事务</t>
  </si>
  <si>
    <t>2110199</t>
  </si>
  <si>
    <t>其他环境保护管理事务支出</t>
  </si>
  <si>
    <t>21102</t>
  </si>
  <si>
    <t xml:space="preserve">  环境监测与监察</t>
  </si>
  <si>
    <t>2110203</t>
  </si>
  <si>
    <t>建设项目环评审查与监督</t>
  </si>
  <si>
    <t>2110204</t>
  </si>
  <si>
    <t>核与辐射安全监督</t>
  </si>
  <si>
    <t>2110299</t>
  </si>
  <si>
    <t xml:space="preserve">    其他环境监测与监察支出</t>
  </si>
  <si>
    <t>21103</t>
  </si>
  <si>
    <t xml:space="preserve"> 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</si>
  <si>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</si>
  <si>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</si>
  <si>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</si>
  <si>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</si>
  <si>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</si>
  <si>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</si>
  <si>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</si>
  <si>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</si>
  <si>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</si>
  <si>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</si>
  <si>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</si>
  <si>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</si>
  <si>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2110399</t>
  </si>
  <si>
    <t>其他污染防治支出</t>
  </si>
  <si>
    <t>21104</t>
  </si>
  <si>
    <t xml:space="preserve">  自然生态保护</t>
  </si>
  <si>
    <t>2110401</t>
  </si>
  <si>
    <t>生态保护</t>
  </si>
  <si>
    <t>2110402</t>
  </si>
  <si>
    <t xml:space="preserve">    农村环境保护</t>
  </si>
  <si>
    <t>2110403</t>
  </si>
  <si>
    <t>自然保护区</t>
  </si>
  <si>
    <t>2110404</t>
  </si>
  <si>
    <t>生物及物种资源保护</t>
  </si>
  <si>
    <t>2110499</t>
  </si>
  <si>
    <t>其他自然生态保护支出</t>
  </si>
  <si>
    <t>21105</t>
  </si>
  <si>
    <t xml:space="preserve"> 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</si>
  <si>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</si>
  <si>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</si>
  <si>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</si>
  <si>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</si>
  <si>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</si>
  <si>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</si>
  <si>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</si>
  <si>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</si>
  <si>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</si>
  <si>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</si>
  <si>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</si>
  <si>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</si>
  <si>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</si>
  <si>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</si>
  <si>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</si>
  <si>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</si>
  <si>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</si>
  <si>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</si>
  <si>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</si>
  <si>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</si>
  <si>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</si>
  <si>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</si>
  <si>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</si>
  <si>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</si>
  <si>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</si>
  <si>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</si>
  <si>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</si>
  <si>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</si>
  <si>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</si>
  <si>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</si>
  <si>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</si>
  <si>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 退牧还草</t>
  </si>
  <si>
    <t>2110804</t>
  </si>
  <si>
    <t>退牧还草工程建设</t>
  </si>
  <si>
    <t>2110899</t>
  </si>
  <si>
    <t>其他退牧还草支出</t>
  </si>
  <si>
    <t>21109</t>
  </si>
  <si>
    <t xml:space="preserve">  已垦草原退耕还草</t>
  </si>
  <si>
    <t>2110901</t>
  </si>
  <si>
    <t>已垦草原退耕还草</t>
  </si>
  <si>
    <t>21110</t>
  </si>
  <si>
    <t xml:space="preserve">  能源节约利用</t>
  </si>
  <si>
    <t>2111001</t>
  </si>
  <si>
    <t>能源节约利用</t>
  </si>
  <si>
    <t>21111</t>
  </si>
  <si>
    <t xml:space="preserve"> 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</si>
  <si>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</si>
  <si>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</si>
  <si>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</si>
  <si>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</si>
  <si>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</si>
  <si>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</si>
  <si>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</si>
  <si>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</si>
  <si>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</si>
  <si>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</si>
  <si>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</si>
  <si>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 可再生能源</t>
  </si>
  <si>
    <t>2111201</t>
  </si>
  <si>
    <t>可再生能源</t>
  </si>
  <si>
    <t>21113</t>
  </si>
  <si>
    <t xml:space="preserve">  循环经济</t>
  </si>
  <si>
    <t>2111301</t>
  </si>
  <si>
    <t>循环经济</t>
  </si>
  <si>
    <t>21114</t>
  </si>
  <si>
    <t xml:space="preserve"> 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</si>
  <si>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</si>
  <si>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</si>
  <si>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</si>
  <si>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</si>
  <si>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</si>
  <si>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</si>
  <si>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</si>
  <si>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</si>
  <si>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</si>
  <si>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</si>
  <si>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</si>
  <si>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</si>
  <si>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</si>
  <si>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</si>
  <si>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</si>
  <si>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</si>
  <si>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</si>
  <si>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</si>
  <si>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</si>
  <si>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</si>
  <si>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</si>
  <si>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</si>
  <si>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</si>
  <si>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21160</t>
  </si>
  <si>
    <t xml:space="preserve">  可再生能源电价附加收入安排的支出</t>
  </si>
  <si>
    <t>2116001</t>
  </si>
  <si>
    <t>风力发电补助</t>
  </si>
  <si>
    <t>2116002</t>
  </si>
  <si>
    <t>太阳能发电补助</t>
  </si>
  <si>
    <t>2116003</t>
  </si>
  <si>
    <t>生物质能发电补助</t>
  </si>
  <si>
    <t>2116099</t>
  </si>
  <si>
    <t>其他可再生能源电价附加收入安排的支出</t>
  </si>
  <si>
    <t>21161</t>
  </si>
  <si>
    <t xml:space="preserve">  废弃电器电子产品处理基金支出</t>
  </si>
  <si>
    <t>2116101</t>
  </si>
  <si>
    <t>回收处理费用补贴</t>
  </si>
  <si>
    <t>2116102</t>
  </si>
  <si>
    <t>信息系统建设</t>
  </si>
  <si>
    <t>2116103</t>
  </si>
  <si>
    <t>基金征管经费</t>
  </si>
  <si>
    <t>2116104</t>
  </si>
  <si>
    <t>其他废弃电器电子产品处理基金支出</t>
  </si>
  <si>
    <t>21199</t>
  </si>
  <si>
    <t xml:space="preserve">  其他节能环保支出</t>
  </si>
  <si>
    <t>2119901</t>
  </si>
  <si>
    <t>其他节能环保支出</t>
  </si>
  <si>
    <t>212</t>
  </si>
  <si>
    <t>城乡社区支出</t>
  </si>
  <si>
    <t>21201</t>
  </si>
  <si>
    <t xml:space="preserve">  城乡社区管理事务</t>
  </si>
  <si>
    <t>2120101</t>
  </si>
  <si>
    <t>2120102</t>
  </si>
  <si>
    <t>2120103</t>
  </si>
  <si>
    <t>2120104</t>
  </si>
  <si>
    <t xml:space="preserve">    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</si>
  <si>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</si>
  <si>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</si>
  <si>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</si>
  <si>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</si>
  <si>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</si>
  <si>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</si>
  <si>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</si>
  <si>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</si>
  <si>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</si>
  <si>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</si>
  <si>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</si>
  <si>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</si>
  <si>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</si>
  <si>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 城乡社区规划与管理</t>
  </si>
  <si>
    <t xml:space="preserve">    城乡社区规划与管理</t>
  </si>
  <si>
    <t>21203</t>
  </si>
  <si>
    <t xml:space="preserve">  城乡社区公共设施</t>
  </si>
  <si>
    <t>2120303</t>
  </si>
  <si>
    <t>小城镇基础设施建设</t>
  </si>
  <si>
    <t>2120399</t>
  </si>
  <si>
    <t xml:space="preserve">    其他城乡社区公共设施支出</t>
  </si>
  <si>
    <t>21205</t>
  </si>
  <si>
    <t xml:space="preserve">  城乡社区环境卫生</t>
  </si>
  <si>
    <t>2120501</t>
  </si>
  <si>
    <t xml:space="preserve">    城乡社区环境卫生</t>
  </si>
  <si>
    <t>21206</t>
  </si>
  <si>
    <t xml:space="preserve">  建设市场管理与监督</t>
  </si>
  <si>
    <t>2120601</t>
  </si>
  <si>
    <t>建设市场管理与监督</t>
  </si>
  <si>
    <t>21208</t>
  </si>
  <si>
    <t xml:space="preserve">  国有土地使用权出让收入及对应专项债务收入安排的支出</t>
  </si>
  <si>
    <t>2120801</t>
  </si>
  <si>
    <t>征地和拆迁补偿支出</t>
  </si>
  <si>
    <t>2120802</t>
  </si>
  <si>
    <t>土地开发支出</t>
  </si>
  <si>
    <t>2120803</t>
  </si>
  <si>
    <t>城市建设支出</t>
  </si>
  <si>
    <t>2120804</t>
  </si>
  <si>
    <t>农村基础设施建设支出</t>
  </si>
  <si>
    <t>2120805</t>
  </si>
  <si>
    <t>补助被征地农民支出</t>
  </si>
  <si>
    <t>2120806</t>
  </si>
  <si>
    <t>土地出让业务支出</t>
  </si>
  <si>
    <t>2120807</t>
  </si>
  <si>
    <t>廉租住房支出</t>
  </si>
  <si>
    <t>2120809</t>
  </si>
  <si>
    <t>支付破产或改制企业职工安置费</t>
  </si>
  <si>
    <t>2120810</t>
  </si>
  <si>
    <t>棚户区改造支出</t>
  </si>
  <si>
    <t>2120811</t>
  </si>
  <si>
    <t>公共租赁住房支出</t>
  </si>
  <si>
    <t>2120813</t>
  </si>
  <si>
    <t>保障性住房租金补贴</t>
  </si>
  <si>
    <t>2120899</t>
  </si>
  <si>
    <t>其他国有土地使用权出让收入安排的支出</t>
  </si>
  <si>
    <t>21210</t>
  </si>
  <si>
    <t xml:space="preserve">  国有土地收益基金及对应专项债务收入安排的支出</t>
  </si>
  <si>
    <t>2121001</t>
  </si>
  <si>
    <t>2121002</t>
  </si>
  <si>
    <t>2121099</t>
  </si>
  <si>
    <t>其他国有土地收益基金支出</t>
  </si>
  <si>
    <t>21211</t>
  </si>
  <si>
    <t xml:space="preserve">  农业土地开发资金安排的支出</t>
  </si>
  <si>
    <t>21213</t>
  </si>
  <si>
    <t xml:space="preserve">  城市基础设施配套费安排的支出</t>
  </si>
  <si>
    <t>2121301</t>
  </si>
  <si>
    <t>城市公共设施</t>
  </si>
  <si>
    <t>2121302</t>
  </si>
  <si>
    <t>城市环境卫生</t>
  </si>
  <si>
    <t>2121303</t>
  </si>
  <si>
    <t>公有房屋</t>
  </si>
  <si>
    <t>2121304</t>
  </si>
  <si>
    <t>城市防洪</t>
  </si>
  <si>
    <t>2121399</t>
  </si>
  <si>
    <t>其他城市基础设施配套费安排的支出</t>
  </si>
  <si>
    <t>21214</t>
  </si>
  <si>
    <t xml:space="preserve">  污水处理费安排的支出</t>
  </si>
  <si>
    <t>2121401</t>
  </si>
  <si>
    <t>污水处理设施建设和运营</t>
  </si>
  <si>
    <t>2121402</t>
  </si>
  <si>
    <t>代征手续费</t>
  </si>
  <si>
    <t>2121499</t>
  </si>
  <si>
    <t>其他污水处理费安排的支出</t>
  </si>
  <si>
    <t>21215</t>
  </si>
  <si>
    <t xml:space="preserve">  土地储备专项债券收入安排的支出</t>
  </si>
  <si>
    <t>2121501</t>
  </si>
  <si>
    <t>2121502</t>
  </si>
  <si>
    <t>2121599</t>
  </si>
  <si>
    <t>其他土地储备专项债券收入安排的支出</t>
  </si>
  <si>
    <t>21216</t>
  </si>
  <si>
    <t xml:space="preserve">  棚户区改造专项债券收入安排的支出</t>
  </si>
  <si>
    <t>2121601</t>
  </si>
  <si>
    <t>2121602</t>
  </si>
  <si>
    <t>2121699</t>
  </si>
  <si>
    <t>其他棚户区改造专项债券收入安排的支出</t>
  </si>
  <si>
    <t>21217</t>
  </si>
  <si>
    <t xml:space="preserve">  城市基础设施配套费对应专项债务收入安排的支出</t>
  </si>
  <si>
    <t>2121701</t>
  </si>
  <si>
    <t>2121702</t>
  </si>
  <si>
    <t>2121703</t>
  </si>
  <si>
    <t>2121704</t>
  </si>
  <si>
    <t>2121799</t>
  </si>
  <si>
    <t>其他城市基础设施配套费对应专项债务收入安排的支出</t>
  </si>
  <si>
    <t>21218</t>
  </si>
  <si>
    <t xml:space="preserve">  污水处理费对应专项债务收入安排的支出</t>
  </si>
  <si>
    <t>2121801</t>
  </si>
  <si>
    <t>2121899</t>
  </si>
  <si>
    <t>其他污水处理费对应专项债务收入安排的支出</t>
  </si>
  <si>
    <t>21299</t>
  </si>
  <si>
    <t xml:space="preserve">  其他城乡社区支出</t>
  </si>
  <si>
    <t>2129999</t>
  </si>
  <si>
    <t>其他城乡社区支出</t>
  </si>
  <si>
    <t xml:space="preserve">    其他城乡社区支出</t>
  </si>
  <si>
    <t>213</t>
  </si>
  <si>
    <t>农林水支出</t>
  </si>
  <si>
    <t>21301</t>
  </si>
  <si>
    <t xml:space="preserve"> 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</si>
  <si>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</si>
  <si>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</si>
  <si>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</si>
  <si>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</si>
  <si>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</si>
  <si>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</si>
  <si>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</si>
  <si>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</si>
  <si>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</si>
  <si>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</si>
  <si>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</si>
  <si>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</si>
  <si>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</si>
  <si>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 xml:space="preserve">    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</si>
  <si>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</si>
  <si>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</si>
  <si>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</si>
  <si>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</si>
  <si>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</si>
  <si>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</si>
  <si>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</si>
  <si>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</si>
  <si>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</si>
  <si>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</si>
  <si>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</si>
  <si>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</si>
  <si>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</si>
  <si>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</si>
  <si>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</si>
  <si>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</si>
  <si>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</si>
  <si>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</si>
  <si>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</si>
  <si>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</si>
  <si>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</si>
  <si>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</si>
  <si>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</si>
  <si>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</si>
  <si>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</si>
  <si>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</si>
  <si>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</si>
  <si>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</si>
  <si>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农田建设</t>
  </si>
  <si>
    <t>2130199</t>
  </si>
  <si>
    <t>其他农业农村支出</t>
  </si>
  <si>
    <t>21302</t>
  </si>
  <si>
    <t xml:space="preserve">  林业和草原</t>
  </si>
  <si>
    <t>2130201</t>
  </si>
  <si>
    <t>2130202</t>
  </si>
  <si>
    <t>2130203</t>
  </si>
  <si>
    <t>2130204</t>
  </si>
  <si>
    <t xml:space="preserve">    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</si>
  <si>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</si>
  <si>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</si>
  <si>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</si>
  <si>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</si>
  <si>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</si>
  <si>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</si>
  <si>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</si>
  <si>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</si>
  <si>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</si>
  <si>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</si>
  <si>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</si>
  <si>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</si>
  <si>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</si>
  <si>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 xml:space="preserve">    湿地保护</t>
  </si>
  <si>
    <t>2130213</t>
  </si>
  <si>
    <t xml:space="preserve">    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</si>
  <si>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</si>
  <si>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</si>
  <si>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</si>
  <si>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</si>
  <si>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</si>
  <si>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</si>
  <si>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</si>
  <si>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</si>
  <si>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</si>
  <si>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</si>
  <si>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</si>
  <si>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</si>
  <si>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</si>
  <si>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</si>
  <si>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</si>
  <si>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</si>
  <si>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</si>
  <si>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</si>
  <si>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</si>
  <si>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</si>
  <si>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</si>
  <si>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</si>
  <si>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 xml:space="preserve">    其他林业和草原支出</t>
  </si>
  <si>
    <t>21303</t>
  </si>
  <si>
    <t xml:space="preserve"> 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</si>
  <si>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</si>
  <si>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</si>
  <si>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</si>
  <si>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</si>
  <si>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</si>
  <si>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</si>
  <si>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</si>
  <si>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</si>
  <si>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</si>
  <si>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</si>
  <si>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</si>
  <si>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</si>
  <si>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</si>
  <si>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</si>
  <si>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 xml:space="preserve">    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</si>
  <si>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</si>
  <si>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</si>
  <si>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</si>
  <si>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</si>
  <si>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</si>
  <si>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</si>
  <si>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</si>
  <si>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</si>
  <si>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</si>
  <si>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 xml:space="preserve">    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</si>
  <si>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</si>
  <si>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</si>
  <si>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</si>
  <si>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</si>
  <si>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</si>
  <si>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</si>
  <si>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</si>
  <si>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</si>
  <si>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</si>
  <si>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</si>
  <si>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</si>
  <si>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</si>
  <si>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</si>
  <si>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</si>
  <si>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</si>
  <si>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</si>
  <si>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</si>
  <si>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</si>
  <si>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农村人畜饮水</t>
  </si>
  <si>
    <t>南水北调工程建设</t>
  </si>
  <si>
    <t>南水北调工程管理</t>
  </si>
  <si>
    <t>其他水利支出</t>
  </si>
  <si>
    <t>21305</t>
  </si>
  <si>
    <t xml:space="preserve">  扶贫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</si>
  <si>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</si>
  <si>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</si>
  <si>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</si>
  <si>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</si>
  <si>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</si>
  <si>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</si>
  <si>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</si>
  <si>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</si>
  <si>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</si>
  <si>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</si>
  <si>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</si>
  <si>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</si>
  <si>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</si>
  <si>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</si>
  <si>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</si>
  <si>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</si>
  <si>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 xml:space="preserve">    其他扶贫支出</t>
  </si>
  <si>
    <t>21306</t>
  </si>
  <si>
    <t xml:space="preserve">  农业综合开发</t>
  </si>
  <si>
    <t>2130601</t>
  </si>
  <si>
    <t>2130602</t>
  </si>
  <si>
    <t>土地治理</t>
  </si>
  <si>
    <t>2130603</t>
  </si>
  <si>
    <t>产业化发展</t>
  </si>
  <si>
    <t>2130604</t>
  </si>
  <si>
    <t>创新示范</t>
  </si>
  <si>
    <t>2130699</t>
  </si>
  <si>
    <t xml:space="preserve">    其他农业综合开发支出</t>
  </si>
  <si>
    <t>21307</t>
  </si>
  <si>
    <t xml:space="preserve">  农村综合改革</t>
  </si>
  <si>
    <t>2130701</t>
  </si>
  <si>
    <t xml:space="preserve">    对村级一事一议的补助</t>
  </si>
  <si>
    <t>2130704</t>
  </si>
  <si>
    <t>国有农场办社会职能改革补助</t>
  </si>
  <si>
    <t>2130705</t>
  </si>
  <si>
    <t xml:space="preserve">    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</si>
  <si>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</si>
  <si>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</si>
  <si>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</si>
  <si>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</si>
  <si>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</si>
  <si>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 xml:space="preserve">    其他农村综合改革支出</t>
  </si>
  <si>
    <t>21308</t>
  </si>
  <si>
    <t xml:space="preserve">  普惠金融发展支出</t>
  </si>
  <si>
    <t>2130801</t>
  </si>
  <si>
    <t>支持农村金融机构</t>
  </si>
  <si>
    <t>2130802</t>
  </si>
  <si>
    <t>涉农贷款增量奖励</t>
  </si>
  <si>
    <t>2130803</t>
  </si>
  <si>
    <t xml:space="preserve">    农业保险保费补贴</t>
  </si>
  <si>
    <t>2130804</t>
  </si>
  <si>
    <t xml:space="preserve">    创业担保贷款贴息</t>
  </si>
  <si>
    <t>2130805</t>
  </si>
  <si>
    <t>补充创业担保贷款基金</t>
  </si>
  <si>
    <t>2130899</t>
  </si>
  <si>
    <t>其他普惠金融发展支出</t>
  </si>
  <si>
    <t>21309</t>
  </si>
  <si>
    <t xml:space="preserve">  目标价格补贴</t>
  </si>
  <si>
    <t>2130901</t>
  </si>
  <si>
    <t>棉花目标价格补贴</t>
  </si>
  <si>
    <t>2130999</t>
  </si>
  <si>
    <t>其他目标价格补贴</t>
  </si>
  <si>
    <t>21366</t>
  </si>
  <si>
    <t xml:space="preserve">  大中型水库库区基金安排的支出</t>
  </si>
  <si>
    <t>2136601</t>
  </si>
  <si>
    <t>2136602</t>
  </si>
  <si>
    <t>解决移民遗留问题</t>
  </si>
  <si>
    <t>2136603</t>
  </si>
  <si>
    <t>库区防护工程维护</t>
  </si>
  <si>
    <t>2136699</t>
  </si>
  <si>
    <t>其他大中型水库库区基金支出</t>
  </si>
  <si>
    <t>21367</t>
  </si>
  <si>
    <t xml:space="preserve">  三峡水库库区基金支出</t>
  </si>
  <si>
    <t>2136701</t>
  </si>
  <si>
    <t>2136702</t>
  </si>
  <si>
    <t>2136703</t>
  </si>
  <si>
    <t>库区维护和管理</t>
  </si>
  <si>
    <t>2136799</t>
  </si>
  <si>
    <t>其他三峡水库库区基金支出</t>
  </si>
  <si>
    <t>21369</t>
  </si>
  <si>
    <t xml:space="preserve">  国家重大水利工程建设基金安排的支出</t>
  </si>
  <si>
    <t>2136901</t>
  </si>
  <si>
    <t>2136902</t>
  </si>
  <si>
    <t>三峡工程后续工作</t>
  </si>
  <si>
    <t>2136903</t>
  </si>
  <si>
    <t>地方重大水利工程建设</t>
  </si>
  <si>
    <t>2136999</t>
  </si>
  <si>
    <t>其他重大水利工程建设基金支出</t>
  </si>
  <si>
    <t>21370</t>
  </si>
  <si>
    <t xml:space="preserve">  大中型水库库区基金对应专项债务收入安排的支出</t>
  </si>
  <si>
    <t>2137001</t>
  </si>
  <si>
    <t>2137099</t>
  </si>
  <si>
    <t>其他大中型水库库区基金对应专项债务收入安排的支出</t>
  </si>
  <si>
    <t>21371</t>
  </si>
  <si>
    <t xml:space="preserve">  国家重大水利工程建设基金对应专项债务收入安排的支出</t>
  </si>
  <si>
    <t>2137101</t>
  </si>
  <si>
    <t>2137102</t>
  </si>
  <si>
    <t>2137103</t>
  </si>
  <si>
    <t>2137199</t>
  </si>
  <si>
    <t>其他重大水利工程建设基金对应专项债务收入安排的支出</t>
  </si>
  <si>
    <t>21399</t>
  </si>
  <si>
    <t xml:space="preserve">  其他农林水支出</t>
  </si>
  <si>
    <t>2139901</t>
  </si>
  <si>
    <t>化解其他公益性乡村债务支出</t>
  </si>
  <si>
    <t>2139999</t>
  </si>
  <si>
    <t xml:space="preserve">    其他农林水支出</t>
  </si>
  <si>
    <t>214</t>
  </si>
  <si>
    <t>交通运输支出</t>
  </si>
  <si>
    <t>21401</t>
  </si>
  <si>
    <t xml:space="preserve">  公路水路运输</t>
  </si>
  <si>
    <t>2140101</t>
  </si>
  <si>
    <t>2140102</t>
  </si>
  <si>
    <t>2140103</t>
  </si>
  <si>
    <t>2140104</t>
  </si>
  <si>
    <t xml:space="preserve">    公路建设</t>
  </si>
  <si>
    <t>2140106</t>
  </si>
  <si>
    <t xml:space="preserve">    公路养护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</si>
  <si>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</si>
  <si>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</si>
  <si>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</si>
  <si>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</si>
  <si>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</si>
  <si>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</si>
  <si>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</si>
  <si>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</si>
  <si>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</si>
  <si>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</si>
  <si>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</si>
  <si>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</si>
  <si>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</si>
  <si>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</si>
  <si>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</si>
  <si>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</si>
  <si>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</si>
  <si>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</si>
  <si>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</si>
  <si>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</si>
  <si>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</si>
  <si>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</si>
  <si>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</si>
  <si>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</si>
  <si>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</si>
  <si>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</si>
  <si>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</si>
  <si>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</si>
  <si>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</si>
  <si>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</si>
  <si>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</si>
  <si>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 xml:space="preserve">    其他公路水路运输支出</t>
  </si>
  <si>
    <t>21402</t>
  </si>
  <si>
    <t xml:space="preserve"> 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</si>
  <si>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</si>
  <si>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</si>
  <si>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</si>
  <si>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</si>
  <si>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</si>
  <si>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</si>
  <si>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</si>
  <si>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</si>
  <si>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</si>
  <si>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</si>
  <si>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</si>
  <si>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</si>
  <si>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</si>
  <si>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</si>
  <si>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</si>
  <si>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</si>
  <si>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</si>
  <si>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</si>
  <si>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</si>
  <si>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</si>
  <si>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</si>
  <si>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</si>
  <si>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</si>
  <si>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</si>
  <si>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</si>
  <si>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</si>
  <si>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</si>
  <si>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</si>
  <si>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</si>
  <si>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</si>
  <si>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</si>
  <si>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</si>
  <si>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</si>
  <si>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</si>
  <si>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</si>
  <si>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</si>
  <si>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</si>
  <si>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</si>
  <si>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</si>
  <si>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</si>
  <si>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</si>
  <si>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</si>
  <si>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</si>
  <si>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</si>
  <si>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</si>
  <si>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</si>
  <si>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</si>
  <si>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</si>
  <si>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</si>
  <si>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</si>
  <si>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</si>
  <si>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</si>
  <si>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</si>
  <si>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</si>
  <si>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</si>
  <si>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</si>
  <si>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</si>
  <si>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</si>
  <si>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</si>
  <si>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</si>
  <si>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</si>
  <si>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</si>
  <si>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21460</t>
  </si>
  <si>
    <t xml:space="preserve">  海南省高等级公路车辆通行附加费安排的支出</t>
  </si>
  <si>
    <t>2146001</t>
  </si>
  <si>
    <t>公路建设</t>
  </si>
  <si>
    <t>2146002</t>
  </si>
  <si>
    <t>公路养护</t>
  </si>
  <si>
    <t>2146003</t>
  </si>
  <si>
    <t>公路还贷</t>
  </si>
  <si>
    <t>2146099</t>
  </si>
  <si>
    <t>其他海南省高等级公路车辆通行附加费安排的支出</t>
  </si>
  <si>
    <t>21462</t>
  </si>
  <si>
    <t xml:space="preserve">  车辆通行费安排的支出</t>
  </si>
  <si>
    <t>2146201</t>
  </si>
  <si>
    <t>2146202</t>
  </si>
  <si>
    <t>政府还贷公路养护</t>
  </si>
  <si>
    <t>2146203</t>
  </si>
  <si>
    <t>政府还贷公路管理</t>
  </si>
  <si>
    <t>2146299</t>
  </si>
  <si>
    <t>其他车辆通行费安排的支出</t>
  </si>
  <si>
    <t>21463</t>
  </si>
  <si>
    <t xml:space="preserve">  港口建设费安排的支出</t>
  </si>
  <si>
    <t>2146301</t>
  </si>
  <si>
    <t>2146302</t>
  </si>
  <si>
    <t>航道建设和维护</t>
  </si>
  <si>
    <t>2146303</t>
  </si>
  <si>
    <t>航运保障系统建设</t>
  </si>
  <si>
    <t>2146399</t>
  </si>
  <si>
    <t>其他港口建设费安排的支出</t>
  </si>
  <si>
    <t>21464</t>
  </si>
  <si>
    <t xml:space="preserve">  铁路建设基金支出</t>
  </si>
  <si>
    <t>2146401</t>
  </si>
  <si>
    <t>铁路建设投资</t>
  </si>
  <si>
    <t>2146402</t>
  </si>
  <si>
    <t>购置铁路机车车辆</t>
  </si>
  <si>
    <t>2146403</t>
  </si>
  <si>
    <t>铁路还贷</t>
  </si>
  <si>
    <t>2146404</t>
  </si>
  <si>
    <t>建设项目铺底资金</t>
  </si>
  <si>
    <t>2146405</t>
  </si>
  <si>
    <t>勘测设计</t>
  </si>
  <si>
    <t>2146406</t>
  </si>
  <si>
    <t>注册资本金</t>
  </si>
  <si>
    <t>2146407</t>
  </si>
  <si>
    <t>周转资金</t>
  </si>
  <si>
    <t>2146499</t>
  </si>
  <si>
    <t>其他铁路建设基金支出</t>
  </si>
  <si>
    <t>21468</t>
  </si>
  <si>
    <t xml:space="preserve">  船舶油污损害赔偿基金支出</t>
  </si>
  <si>
    <t>2146801</t>
  </si>
  <si>
    <t>应急处置费用</t>
  </si>
  <si>
    <t>2146802</t>
  </si>
  <si>
    <t>控制清除污染</t>
  </si>
  <si>
    <t>2146803</t>
  </si>
  <si>
    <t>损失补偿</t>
  </si>
  <si>
    <t>2146804</t>
  </si>
  <si>
    <t>生态恢复</t>
  </si>
  <si>
    <t>2146805</t>
  </si>
  <si>
    <t>监视监测</t>
  </si>
  <si>
    <t>2146899</t>
  </si>
  <si>
    <t>其他船舶油污损害赔偿基金支出</t>
  </si>
  <si>
    <t>21469</t>
  </si>
  <si>
    <t xml:space="preserve">  民航发展基金支出</t>
  </si>
  <si>
    <t>2146901</t>
  </si>
  <si>
    <t>民航机场建设</t>
  </si>
  <si>
    <t>2146902</t>
  </si>
  <si>
    <t>2146903</t>
  </si>
  <si>
    <t>民航安全</t>
  </si>
  <si>
    <t>2146904</t>
  </si>
  <si>
    <t>航线和机场补贴</t>
  </si>
  <si>
    <t>2146906</t>
  </si>
  <si>
    <t>民航节能减排</t>
  </si>
  <si>
    <t>2146907</t>
  </si>
  <si>
    <t>通用航空发展</t>
  </si>
  <si>
    <t>2146908</t>
  </si>
  <si>
    <t>征管经费</t>
  </si>
  <si>
    <t>2146999</t>
  </si>
  <si>
    <t>其他民航发展基金支出</t>
  </si>
  <si>
    <t>21470</t>
  </si>
  <si>
    <t xml:space="preserve">  海南省高等级公路车辆通行附加费对应专项债务收入安排的支</t>
  </si>
  <si>
    <t>2147001</t>
  </si>
  <si>
    <t>2147099</t>
  </si>
  <si>
    <t>其他海南省高等级公路车辆通行附加费对应专项债务收入安排</t>
  </si>
  <si>
    <t>21471</t>
  </si>
  <si>
    <t xml:space="preserve">  政府收费公路专项债券收入安排的支出</t>
  </si>
  <si>
    <t>2147101</t>
  </si>
  <si>
    <t>2147199</t>
  </si>
  <si>
    <t>其他政府收费公路专项债券收入安排的支出</t>
  </si>
  <si>
    <t>21472</t>
  </si>
  <si>
    <t xml:space="preserve">  车辆通行费对应专项债务收入安排的支出</t>
  </si>
  <si>
    <t>21473</t>
  </si>
  <si>
    <t xml:space="preserve">  港口建设费对应专项债务收入安排的支出</t>
  </si>
  <si>
    <t>2147301</t>
  </si>
  <si>
    <t>2147303</t>
  </si>
  <si>
    <t>2147399</t>
  </si>
  <si>
    <t>其他港口建设费对应专项债务收入安排的支出</t>
  </si>
  <si>
    <t>21499</t>
  </si>
  <si>
    <t xml:space="preserve">  其他交通运输支出</t>
  </si>
  <si>
    <t>2149901</t>
  </si>
  <si>
    <t xml:space="preserve">    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</si>
  <si>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</si>
  <si>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</si>
  <si>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</si>
  <si>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</si>
  <si>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</si>
  <si>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</si>
  <si>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</si>
  <si>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</si>
  <si>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</si>
  <si>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</si>
  <si>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</si>
  <si>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</si>
  <si>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</si>
  <si>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</si>
  <si>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</si>
  <si>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</si>
  <si>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</si>
  <si>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</si>
  <si>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</si>
  <si>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</si>
  <si>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</si>
  <si>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</si>
  <si>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</si>
  <si>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</si>
  <si>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</si>
  <si>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</si>
  <si>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</si>
  <si>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</si>
  <si>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</si>
  <si>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</si>
  <si>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</si>
  <si>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</si>
  <si>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</si>
  <si>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</si>
  <si>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</si>
  <si>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</si>
  <si>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</si>
  <si>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</si>
  <si>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</si>
  <si>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</si>
  <si>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</si>
  <si>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</si>
  <si>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</si>
  <si>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</si>
  <si>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</si>
  <si>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</si>
  <si>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</si>
  <si>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</si>
  <si>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</si>
  <si>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</si>
  <si>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</si>
  <si>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 建筑业</t>
  </si>
  <si>
    <t>2150301</t>
  </si>
  <si>
    <t>2150302</t>
  </si>
  <si>
    <t>2150303</t>
  </si>
  <si>
    <t>2150399</t>
  </si>
  <si>
    <t>其他建筑业支出</t>
  </si>
  <si>
    <t>21505</t>
  </si>
  <si>
    <t xml:space="preserve">  工业和信息产业监管</t>
  </si>
  <si>
    <t>2150501</t>
  </si>
  <si>
    <t>2150502</t>
  </si>
  <si>
    <t>2150503</t>
  </si>
  <si>
    <t>2150505</t>
  </si>
  <si>
    <t>战备应急</t>
  </si>
  <si>
    <t>2150506</t>
  </si>
  <si>
    <t>信息安全建设</t>
  </si>
  <si>
    <t>2150507</t>
  </si>
  <si>
    <t>专用通信</t>
  </si>
  <si>
    <t>2150508</t>
  </si>
  <si>
    <t>无线电监管</t>
  </si>
  <si>
    <t>2150509</t>
  </si>
  <si>
    <t>工业和信息产业战略研究与标准制定</t>
  </si>
  <si>
    <t>2150510</t>
  </si>
  <si>
    <t>工业和信息产业支持</t>
  </si>
  <si>
    <t>2150511</t>
  </si>
  <si>
    <t>电子专项工程</t>
  </si>
  <si>
    <t>2150513</t>
  </si>
  <si>
    <t xml:space="preserve">    行业监管</t>
  </si>
  <si>
    <t>2150515</t>
  </si>
  <si>
    <t>技术基础研究</t>
  </si>
  <si>
    <t>2150599</t>
  </si>
  <si>
    <t>其他工业和信息产业监管支出</t>
  </si>
  <si>
    <t>21507</t>
  </si>
  <si>
    <t xml:space="preserve"> 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</si>
  <si>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</si>
  <si>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</si>
  <si>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</si>
  <si>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</si>
  <si>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</si>
  <si>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</si>
  <si>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</si>
  <si>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</si>
  <si>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 xml:space="preserve">    其他国有资产监管支出</t>
  </si>
  <si>
    <t>21508</t>
  </si>
  <si>
    <t xml:space="preserve"> 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</si>
  <si>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</si>
  <si>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</si>
  <si>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</si>
  <si>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</si>
  <si>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</si>
  <si>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</si>
  <si>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</si>
  <si>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</si>
  <si>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</si>
  <si>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21562</t>
  </si>
  <si>
    <t xml:space="preserve">  农网还贷资金支出</t>
  </si>
  <si>
    <t>2156201</t>
  </si>
  <si>
    <t>中央农网还贷资金支出</t>
  </si>
  <si>
    <t>2156202</t>
  </si>
  <si>
    <t>地方农网还贷资金支出</t>
  </si>
  <si>
    <t>2156299</t>
  </si>
  <si>
    <t>其他农网还贷资金支出</t>
  </si>
  <si>
    <t>21599</t>
  </si>
  <si>
    <t xml:space="preserve"> 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</si>
  <si>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</si>
  <si>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</si>
  <si>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</si>
  <si>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</si>
  <si>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</si>
  <si>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</si>
  <si>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</si>
  <si>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</si>
  <si>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</si>
  <si>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</si>
  <si>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</si>
  <si>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商业服务业等支出</t>
  </si>
  <si>
    <t>21602</t>
  </si>
  <si>
    <t xml:space="preserve"> 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</si>
  <si>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</si>
  <si>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</si>
  <si>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</si>
  <si>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</si>
  <si>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</si>
  <si>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</si>
  <si>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</si>
  <si>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</si>
  <si>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</si>
  <si>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</si>
  <si>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</si>
  <si>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</si>
  <si>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</si>
  <si>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</si>
  <si>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</si>
  <si>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</si>
  <si>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</si>
  <si>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</si>
  <si>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</si>
  <si>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</si>
  <si>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</si>
  <si>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</si>
  <si>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</si>
  <si>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</si>
  <si>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 其他商业服务业等支出</t>
  </si>
  <si>
    <t>2169901</t>
  </si>
  <si>
    <t>服务业基础设施建设</t>
  </si>
  <si>
    <t>2169999</t>
  </si>
  <si>
    <t>其他商业服务业等支出</t>
  </si>
  <si>
    <t>217</t>
  </si>
  <si>
    <t>金融支出</t>
  </si>
  <si>
    <t>21701</t>
  </si>
  <si>
    <t xml:space="preserve"> 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</si>
  <si>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</si>
  <si>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</si>
  <si>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</si>
  <si>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</si>
  <si>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</si>
  <si>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</si>
  <si>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</si>
  <si>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</si>
  <si>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</si>
  <si>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</si>
  <si>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</si>
  <si>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</si>
  <si>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</si>
  <si>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</si>
  <si>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</si>
  <si>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</si>
  <si>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</si>
  <si>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</si>
  <si>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</si>
  <si>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</si>
  <si>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</si>
  <si>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</si>
  <si>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</si>
  <si>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</si>
  <si>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</si>
  <si>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</si>
  <si>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</si>
  <si>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</si>
  <si>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</si>
  <si>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</si>
  <si>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</si>
  <si>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</si>
  <si>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</si>
  <si>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</si>
  <si>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</si>
  <si>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</si>
  <si>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</si>
  <si>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</si>
  <si>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</si>
  <si>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</si>
  <si>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</si>
  <si>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 金融调控支出</t>
  </si>
  <si>
    <t>2170401</t>
  </si>
  <si>
    <t>中央银行亏损补贴</t>
  </si>
  <si>
    <t>2170402</t>
  </si>
  <si>
    <t>中央特别国债经营基金支出</t>
  </si>
  <si>
    <t>2170403</t>
  </si>
  <si>
    <t>中央特别国债经营基金财务支出</t>
  </si>
  <si>
    <t>2170499</t>
  </si>
  <si>
    <t>其他金融调控支出</t>
  </si>
  <si>
    <t>21799</t>
  </si>
  <si>
    <t xml:space="preserve">  其他金融支出</t>
  </si>
  <si>
    <t>2179901</t>
  </si>
  <si>
    <t>其他金融支出</t>
  </si>
  <si>
    <t>219</t>
  </si>
  <si>
    <t>援助其他地区支出</t>
  </si>
  <si>
    <t>21901</t>
  </si>
  <si>
    <t xml:space="preserve">  一般公共服务</t>
  </si>
  <si>
    <t>21902</t>
  </si>
  <si>
    <t>21903</t>
  </si>
  <si>
    <t xml:space="preserve">  文化体育与传媒</t>
  </si>
  <si>
    <t>21904</t>
  </si>
  <si>
    <t xml:space="preserve">  医疗卫生</t>
  </si>
  <si>
    <t>21905</t>
  </si>
  <si>
    <t xml:space="preserve">  节能环保</t>
  </si>
  <si>
    <t>21906</t>
  </si>
  <si>
    <t xml:space="preserve">  农业</t>
  </si>
  <si>
    <t>21907</t>
  </si>
  <si>
    <t xml:space="preserve">  交通运输</t>
  </si>
  <si>
    <t>21908</t>
  </si>
  <si>
    <t xml:space="preserve">  住房保障</t>
  </si>
  <si>
    <t>21999</t>
  </si>
  <si>
    <t xml:space="preserve">  其他支出</t>
  </si>
  <si>
    <t>220</t>
  </si>
  <si>
    <t>自然资源海洋气象等支出</t>
  </si>
  <si>
    <t>22001</t>
  </si>
  <si>
    <t xml:space="preserve">  自然资源事务</t>
  </si>
  <si>
    <t>2200101</t>
  </si>
  <si>
    <t>2200102</t>
  </si>
  <si>
    <t>2200103</t>
  </si>
  <si>
    <t>2200104</t>
  </si>
  <si>
    <t>自然资源规划及管理</t>
  </si>
  <si>
    <t>2200106</t>
  </si>
  <si>
    <t>土地资源利用与保护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</si>
  <si>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</si>
  <si>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</si>
  <si>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</si>
  <si>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</si>
  <si>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</si>
  <si>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</si>
  <si>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</si>
  <si>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</si>
  <si>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</si>
  <si>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</si>
  <si>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</si>
  <si>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</si>
  <si>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</si>
  <si>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</si>
  <si>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</si>
  <si>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</si>
  <si>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</si>
  <si>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</si>
  <si>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2200150</t>
  </si>
  <si>
    <t>2200199</t>
  </si>
  <si>
    <t>其他自然资源事务支出</t>
  </si>
  <si>
    <t>22002</t>
  </si>
  <si>
    <t xml:space="preserve">  海洋管理事务</t>
  </si>
  <si>
    <t>2200201</t>
  </si>
  <si>
    <t>2200202</t>
  </si>
  <si>
    <t>2200203</t>
  </si>
  <si>
    <t>2200204</t>
  </si>
  <si>
    <t>海域使用管理</t>
  </si>
  <si>
    <t>2200205</t>
  </si>
  <si>
    <t>海洋环境保护与监测</t>
  </si>
  <si>
    <t>2200206</t>
  </si>
  <si>
    <t>海洋调查评价</t>
  </si>
  <si>
    <t>2200207</t>
  </si>
  <si>
    <t>海洋权益维护</t>
  </si>
  <si>
    <t>2200208</t>
  </si>
  <si>
    <t>海洋执法监察</t>
  </si>
  <si>
    <t>2200209</t>
  </si>
  <si>
    <t>海洋防灾减灾</t>
  </si>
  <si>
    <t>2200210</t>
  </si>
  <si>
    <t>海洋卫星</t>
  </si>
  <si>
    <t>2200211</t>
  </si>
  <si>
    <t>极地考察</t>
  </si>
  <si>
    <t>2200212</t>
  </si>
  <si>
    <t>海洋矿产资源勘探研究</t>
  </si>
  <si>
    <t>2200213</t>
  </si>
  <si>
    <t>海港航标维护</t>
  </si>
  <si>
    <t>2200215</t>
  </si>
  <si>
    <t>海水淡化</t>
  </si>
  <si>
    <t>2200217</t>
  </si>
  <si>
    <t>无居民海岛使用金支出</t>
  </si>
  <si>
    <t>2200218</t>
  </si>
  <si>
    <t>海岛和海域保护</t>
  </si>
  <si>
    <t>2200250</t>
  </si>
  <si>
    <t>2200299</t>
  </si>
  <si>
    <t>其他海洋管理事务支出</t>
  </si>
  <si>
    <t>22003</t>
  </si>
  <si>
    <t xml:space="preserve">  测绘事务</t>
  </si>
  <si>
    <t>2200301</t>
  </si>
  <si>
    <t>2200302</t>
  </si>
  <si>
    <t>2200303</t>
  </si>
  <si>
    <t>2200304</t>
  </si>
  <si>
    <t>基础测绘</t>
  </si>
  <si>
    <t>2200305</t>
  </si>
  <si>
    <t>航空摄影</t>
  </si>
  <si>
    <t>2200306</t>
  </si>
  <si>
    <t>测绘工程建设</t>
  </si>
  <si>
    <t>2200350</t>
  </si>
  <si>
    <t>2200399</t>
  </si>
  <si>
    <t>其他测绘事务支出</t>
  </si>
  <si>
    <t>22005</t>
  </si>
  <si>
    <t xml:space="preserve"> 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</si>
  <si>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</si>
  <si>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</si>
  <si>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</si>
  <si>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</si>
  <si>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</si>
  <si>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</si>
  <si>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</si>
  <si>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</si>
  <si>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</si>
  <si>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</si>
  <si>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</si>
  <si>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</si>
  <si>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</si>
  <si>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</si>
  <si>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</si>
  <si>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</si>
  <si>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</si>
  <si>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</si>
  <si>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</si>
  <si>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</si>
  <si>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</si>
  <si>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</si>
  <si>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</si>
  <si>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</si>
  <si>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</si>
  <si>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</si>
  <si>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 其他自然资源海洋气象等支出</t>
  </si>
  <si>
    <t>2209901</t>
  </si>
  <si>
    <t>其他自然资源海洋气象等支出</t>
  </si>
  <si>
    <t>221</t>
  </si>
  <si>
    <t>住房保障支出</t>
  </si>
  <si>
    <t>22101</t>
  </si>
  <si>
    <t xml:space="preserve"> 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</si>
  <si>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</si>
  <si>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</si>
  <si>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</si>
  <si>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</si>
  <si>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</si>
  <si>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</si>
  <si>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</si>
  <si>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</si>
  <si>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</si>
  <si>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</si>
  <si>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</si>
  <si>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</si>
  <si>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</si>
  <si>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2210199</t>
  </si>
  <si>
    <t>其他保障性安居工程支出</t>
  </si>
  <si>
    <t>22102</t>
  </si>
  <si>
    <t xml:space="preserve"> 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</si>
  <si>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</si>
  <si>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</si>
  <si>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</si>
  <si>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</si>
  <si>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</si>
  <si>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</si>
  <si>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</si>
  <si>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 城乡社区住宅</t>
  </si>
  <si>
    <t>2210301</t>
  </si>
  <si>
    <t>公有住房建设和维修改造支出</t>
  </si>
  <si>
    <t>2210302</t>
  </si>
  <si>
    <t>住房公积金管理</t>
  </si>
  <si>
    <t>2210399</t>
  </si>
  <si>
    <t xml:space="preserve">    其他城乡社区住宅支出</t>
  </si>
  <si>
    <t>222</t>
  </si>
  <si>
    <t>粮油物资储备支出</t>
  </si>
  <si>
    <t>22201</t>
  </si>
  <si>
    <t xml:space="preserve">  粮油事务</t>
  </si>
  <si>
    <t>2220101</t>
  </si>
  <si>
    <t>2220102</t>
  </si>
  <si>
    <t>2220103</t>
  </si>
  <si>
    <t>2220104</t>
  </si>
  <si>
    <t>粮食财务与审计支出</t>
  </si>
  <si>
    <t>2220105</t>
  </si>
  <si>
    <t>粮食信息统计</t>
  </si>
  <si>
    <t>2220106</t>
  </si>
  <si>
    <t>粮食专项业务活动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</si>
  <si>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</si>
  <si>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</si>
  <si>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</si>
  <si>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</si>
  <si>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</si>
  <si>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</si>
  <si>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</si>
  <si>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</si>
  <si>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</si>
  <si>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</si>
  <si>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</si>
  <si>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</si>
  <si>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2220150</t>
  </si>
  <si>
    <t>2220199</t>
  </si>
  <si>
    <t>其他粮油事务支出</t>
  </si>
  <si>
    <t>22202</t>
  </si>
  <si>
    <t xml:space="preserve">  物资事务</t>
  </si>
  <si>
    <t>2220201</t>
  </si>
  <si>
    <t>2220202</t>
  </si>
  <si>
    <t>2220203</t>
  </si>
  <si>
    <t>2220204</t>
  </si>
  <si>
    <t>铁路专用线</t>
  </si>
  <si>
    <t>2220205</t>
  </si>
  <si>
    <t>护库武警和民兵支出</t>
  </si>
  <si>
    <t>2220206</t>
  </si>
  <si>
    <t>物资保管与保养</t>
  </si>
  <si>
    <t>2220207</t>
  </si>
  <si>
    <t>专项贷款利息</t>
  </si>
  <si>
    <t>2220209</t>
  </si>
  <si>
    <t>物资转移</t>
  </si>
  <si>
    <t>2220210</t>
  </si>
  <si>
    <t>物资轮换</t>
  </si>
  <si>
    <t>2220211</t>
  </si>
  <si>
    <t>仓库建设</t>
  </si>
  <si>
    <t>2220212</t>
  </si>
  <si>
    <t>仓库安防</t>
  </si>
  <si>
    <t>2220250</t>
  </si>
  <si>
    <t>2220299</t>
  </si>
  <si>
    <t>其他物资事务支出</t>
  </si>
  <si>
    <t>22203</t>
  </si>
  <si>
    <t xml:space="preserve">  能源储备</t>
  </si>
  <si>
    <t>2220301</t>
  </si>
  <si>
    <t>石油储备</t>
  </si>
  <si>
    <t>2220303</t>
  </si>
  <si>
    <t>天然铀能源储备</t>
  </si>
  <si>
    <t>2220304</t>
  </si>
  <si>
    <t>煤炭储备</t>
  </si>
  <si>
    <t>2220399</t>
  </si>
  <si>
    <t>其他能源储备支出</t>
  </si>
  <si>
    <t>22204</t>
  </si>
  <si>
    <t xml:space="preserve"> 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</si>
  <si>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</si>
  <si>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</si>
  <si>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</si>
  <si>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</si>
  <si>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</si>
  <si>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</si>
  <si>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</si>
  <si>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</si>
  <si>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</si>
  <si>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 xml:space="preserve">    其他粮油储备支出</t>
  </si>
  <si>
    <t>22205</t>
  </si>
  <si>
    <t xml:space="preserve"> 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</si>
  <si>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</si>
  <si>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</si>
  <si>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</si>
  <si>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</si>
  <si>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</si>
  <si>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</si>
  <si>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</si>
  <si>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</si>
  <si>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</si>
  <si>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</si>
  <si>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</si>
  <si>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</si>
  <si>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</si>
  <si>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</si>
  <si>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</si>
  <si>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</si>
  <si>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</si>
  <si>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</si>
  <si>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</si>
  <si>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</si>
  <si>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</si>
  <si>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</si>
  <si>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223</t>
  </si>
  <si>
    <t>国有资本经营预算支出</t>
  </si>
  <si>
    <t>22301</t>
  </si>
  <si>
    <t xml:space="preserve">  解决历史遗留问题及改革成本支出</t>
  </si>
  <si>
    <t>2230101</t>
  </si>
  <si>
    <t>厂办大集体改革支出</t>
  </si>
  <si>
    <t>2230102</t>
  </si>
  <si>
    <t>三供一业移交补助支出</t>
  </si>
  <si>
    <t>2230103</t>
  </si>
  <si>
    <t>国有企业办职教幼教补助支出</t>
  </si>
  <si>
    <t>2230104</t>
  </si>
  <si>
    <t>国有企业办公共服务机构移交补助支出</t>
  </si>
  <si>
    <t>2230105</t>
  </si>
  <si>
    <t>国有企业退休人员社会化管理补助支出</t>
  </si>
  <si>
    <t>2230106</t>
  </si>
  <si>
    <t>国有企业棚户区改造支出</t>
  </si>
  <si>
    <t>2230107</t>
  </si>
  <si>
    <t>国有企业改革成本支出</t>
  </si>
  <si>
    <t>2230108</t>
  </si>
  <si>
    <t>离休干部医药费补助支出</t>
  </si>
  <si>
    <t>2230199</t>
  </si>
  <si>
    <t>其他解决历史遗留问题及改革成本支出</t>
  </si>
  <si>
    <t>22302</t>
  </si>
  <si>
    <t xml:space="preserve">  国有企业资本金注入</t>
  </si>
  <si>
    <t>2230201</t>
  </si>
  <si>
    <t>国有经济结构调整支出</t>
  </si>
  <si>
    <t>2230202</t>
  </si>
  <si>
    <t>公益性设施投资支出</t>
  </si>
  <si>
    <t>2230203</t>
  </si>
  <si>
    <t>前瞻性战略性产业发展支出</t>
  </si>
  <si>
    <t>2230204</t>
  </si>
  <si>
    <t>生态环境保护支出</t>
  </si>
  <si>
    <t>2230205</t>
  </si>
  <si>
    <t>支持科技进步支出</t>
  </si>
  <si>
    <t>2230206</t>
  </si>
  <si>
    <t>保障国家经济安全支出</t>
  </si>
  <si>
    <t>2230207</t>
  </si>
  <si>
    <t>对外投资合作支出</t>
  </si>
  <si>
    <t>2230299</t>
  </si>
  <si>
    <t>其他国有企业资本金注入</t>
  </si>
  <si>
    <t>22303</t>
  </si>
  <si>
    <t xml:space="preserve">  国有企业政策性补贴</t>
  </si>
  <si>
    <t>2230301</t>
  </si>
  <si>
    <t>国有企业政策性补贴</t>
  </si>
  <si>
    <t>22304</t>
  </si>
  <si>
    <t xml:space="preserve">  金融国有资本经营预算支出</t>
  </si>
  <si>
    <t>2230401</t>
  </si>
  <si>
    <t>资本支出</t>
  </si>
  <si>
    <t>2230402</t>
  </si>
  <si>
    <t>改革性支出</t>
  </si>
  <si>
    <t>2230499</t>
  </si>
  <si>
    <t>其他金融国有资本经营预算支出</t>
  </si>
  <si>
    <t>22399</t>
  </si>
  <si>
    <t xml:space="preserve">  其他国有资本经营预算支出</t>
  </si>
  <si>
    <t>2239901</t>
  </si>
  <si>
    <t>其他国有资本经营预算支出</t>
  </si>
  <si>
    <t>224</t>
  </si>
  <si>
    <t>灾害防治及应急管理支出</t>
  </si>
  <si>
    <t>22401</t>
  </si>
  <si>
    <t xml:space="preserve">  应急管理事物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</si>
  <si>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</si>
  <si>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</si>
  <si>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</si>
  <si>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</si>
  <si>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</si>
  <si>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</si>
  <si>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</si>
  <si>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</si>
  <si>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</si>
  <si>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</si>
  <si>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</si>
  <si>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</si>
  <si>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 xml:space="preserve">    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</si>
  <si>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</si>
  <si>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</si>
  <si>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</si>
  <si>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</si>
  <si>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</si>
  <si>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</si>
  <si>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 消防事务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</si>
  <si>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</si>
  <si>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</si>
  <si>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</si>
  <si>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</si>
  <si>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</si>
  <si>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</si>
  <si>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</si>
  <si>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</si>
  <si>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</si>
  <si>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</si>
  <si>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</si>
  <si>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</si>
  <si>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</si>
  <si>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</si>
  <si>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</si>
  <si>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</si>
  <si>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</si>
  <si>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</si>
  <si>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</si>
  <si>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</si>
  <si>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</si>
  <si>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</si>
  <si>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</si>
  <si>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</si>
  <si>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</si>
  <si>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</si>
  <si>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</si>
  <si>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</si>
  <si>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</si>
  <si>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</si>
  <si>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</si>
  <si>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</si>
  <si>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</si>
  <si>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</si>
  <si>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</si>
  <si>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</si>
  <si>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</si>
  <si>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</si>
  <si>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</si>
  <si>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</si>
  <si>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</si>
  <si>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</si>
  <si>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</si>
  <si>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</si>
  <si>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</si>
  <si>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</si>
  <si>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</si>
  <si>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</si>
  <si>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</si>
  <si>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</si>
  <si>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</si>
  <si>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</si>
  <si>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</si>
  <si>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</si>
  <si>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</si>
  <si>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</si>
  <si>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</si>
  <si>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</si>
  <si>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</si>
  <si>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</si>
  <si>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 自然灾害救灾及恢复重建支出</t>
  </si>
  <si>
    <t>2240701</t>
  </si>
  <si>
    <t>中央自然灾害生活补助</t>
  </si>
  <si>
    <t>2240702</t>
  </si>
  <si>
    <t>地方自然灾害生活补助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</si>
  <si>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</si>
  <si>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</si>
  <si>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</si>
  <si>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</si>
  <si>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</si>
  <si>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</si>
  <si>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</si>
  <si>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 其他灾害防治及应急管理支出</t>
  </si>
  <si>
    <t>227</t>
  </si>
  <si>
    <t>预备费</t>
  </si>
  <si>
    <t>229</t>
  </si>
  <si>
    <t>22902</t>
  </si>
  <si>
    <t xml:space="preserve">  年初预留</t>
  </si>
  <si>
    <t>22904</t>
  </si>
  <si>
    <t xml:space="preserve">  其他政府性基金及对应专项债务收入安排的支出</t>
  </si>
  <si>
    <t>2290401</t>
  </si>
  <si>
    <t>其他政府性基金安排的支出</t>
  </si>
  <si>
    <t>2290402</t>
  </si>
  <si>
    <t>其他地方自行试点项目收益专项债券收入安排的支出</t>
  </si>
  <si>
    <t>2290403</t>
  </si>
  <si>
    <t>其他政府性基金债务收入安排的支出</t>
  </si>
  <si>
    <t>22908</t>
  </si>
  <si>
    <t xml:space="preserve">  彩票发行销售机构业务费安排的支出</t>
  </si>
  <si>
    <t>2290802</t>
  </si>
  <si>
    <t>福利彩票发行机构的业务费支出</t>
  </si>
  <si>
    <t>2290803</t>
  </si>
  <si>
    <t>体育彩票发行机构的业务费支出</t>
  </si>
  <si>
    <t>2290804</t>
  </si>
  <si>
    <t>福利彩票销售机构的业务费支出</t>
  </si>
  <si>
    <t>2290805</t>
  </si>
  <si>
    <t>体育彩票销售机构的业务费支出</t>
  </si>
  <si>
    <t>2290806</t>
  </si>
  <si>
    <t>彩票兑奖周转金支出</t>
  </si>
  <si>
    <t>2290807</t>
  </si>
  <si>
    <t>彩票发行销售风险基金支出</t>
  </si>
  <si>
    <t>2290808</t>
  </si>
  <si>
    <t>彩票市场调控资金支出</t>
  </si>
  <si>
    <t>2290899</t>
  </si>
  <si>
    <t>其他彩票发行销售机构业务费安排的支出</t>
  </si>
  <si>
    <t>22960</t>
  </si>
  <si>
    <t xml:space="preserve">  彩票公益金安排的支出</t>
  </si>
  <si>
    <t>2296001</t>
  </si>
  <si>
    <t>用于补充全国社会保障基金的彩票公益金支出</t>
  </si>
  <si>
    <t>2296002</t>
  </si>
  <si>
    <t>用于社会福利的彩票公益金支出</t>
  </si>
  <si>
    <t>2296003</t>
  </si>
  <si>
    <t>用于体育事业的彩票公益金支出</t>
  </si>
  <si>
    <t>2296004</t>
  </si>
  <si>
    <t>用于教育事业的彩票公益金支出</t>
  </si>
  <si>
    <t>2296005</t>
  </si>
  <si>
    <t>用于红十字事业的彩票公益金支出</t>
  </si>
  <si>
    <t>2296006</t>
  </si>
  <si>
    <t>用于残疾人事业的彩票公益金支出</t>
  </si>
  <si>
    <t>2296010</t>
  </si>
  <si>
    <t>用于文化事业的彩票公益金支出</t>
  </si>
  <si>
    <t>2296011</t>
  </si>
  <si>
    <t>用于扶贫的彩票公益金支出</t>
  </si>
  <si>
    <t>2296012</t>
  </si>
  <si>
    <t>用于法律援助的彩票公益金支出</t>
  </si>
  <si>
    <t>2296013</t>
  </si>
  <si>
    <t>用于城乡医疗救助的彩票公益金支出</t>
  </si>
  <si>
    <t>2296099</t>
  </si>
  <si>
    <t>用于其他社会公益事业的彩票公益金支出</t>
  </si>
  <si>
    <t>22999</t>
  </si>
  <si>
    <t>230</t>
  </si>
  <si>
    <t>转移性支出</t>
  </si>
  <si>
    <t>23001</t>
  </si>
  <si>
    <t xml:space="preserve">  返还性支出</t>
  </si>
  <si>
    <t>2300102</t>
  </si>
  <si>
    <t>所得税基数返还支出</t>
  </si>
  <si>
    <t>2300103</t>
  </si>
  <si>
    <t>成品油税费改革税收返还支出</t>
  </si>
  <si>
    <t>2300104</t>
  </si>
  <si>
    <t>增值税税收返还支出</t>
  </si>
  <si>
    <t>2300105</t>
  </si>
  <si>
    <t>消费税税收返还支出</t>
  </si>
  <si>
    <t>2300106</t>
  </si>
  <si>
    <t>增值税"五五分享"税收返还支出</t>
  </si>
  <si>
    <t>2300199</t>
  </si>
  <si>
    <t>其他返还性支出</t>
  </si>
  <si>
    <t>23002</t>
  </si>
  <si>
    <t xml:space="preserve">  一般性转移支付</t>
  </si>
  <si>
    <t>2300201</t>
  </si>
  <si>
    <t>体制补助支出</t>
  </si>
  <si>
    <t>2300202</t>
  </si>
  <si>
    <t>均衡性转移支付支出</t>
  </si>
  <si>
    <t>2300207</t>
  </si>
  <si>
    <t>县级基本财力保障机制奖补资金支出</t>
  </si>
  <si>
    <t>2300208</t>
  </si>
  <si>
    <t>结算补助支出</t>
  </si>
  <si>
    <t>2300212</t>
  </si>
  <si>
    <t>资源枯竭型城市转移支付补助支出</t>
  </si>
  <si>
    <t>2300214</t>
  </si>
  <si>
    <t>企业事业单位划转补助支出</t>
  </si>
  <si>
    <t>2300215</t>
  </si>
  <si>
    <t>成品油税费改革转移支付补助支出</t>
  </si>
  <si>
    <t>2300220</t>
  </si>
  <si>
    <t>基层公检法司转移支付支出</t>
  </si>
  <si>
    <t>2300221</t>
  </si>
  <si>
    <t>城乡义务教育转移支付支出</t>
  </si>
  <si>
    <t>2300222</t>
  </si>
  <si>
    <t>基本养老金转移支付支出</t>
  </si>
  <si>
    <t>2300223</t>
  </si>
  <si>
    <t>城乡居民医疗保险转移支付支出</t>
  </si>
  <si>
    <t>2300224</t>
  </si>
  <si>
    <t>农村综合改革转移支付支出</t>
  </si>
  <si>
    <t>2300225</t>
  </si>
  <si>
    <t>产粮（油）大县奖励资金支出</t>
  </si>
  <si>
    <t>2300226</t>
  </si>
  <si>
    <t>重点生态功能区转移支付支出</t>
  </si>
  <si>
    <t>2300227</t>
  </si>
  <si>
    <t>固定数额补助支出</t>
  </si>
  <si>
    <t>2300228</t>
  </si>
  <si>
    <t>革命老区转移支付支出</t>
  </si>
  <si>
    <t>2300229</t>
  </si>
  <si>
    <t>民族地区转移支付支出</t>
  </si>
  <si>
    <t>2300230</t>
  </si>
  <si>
    <t>边境地区转移支付支出</t>
  </si>
  <si>
    <t>2300231</t>
  </si>
  <si>
    <t>贫困地区转移支付支出</t>
  </si>
  <si>
    <t>2300241</t>
  </si>
  <si>
    <t>一般公共服务共同财政事权转移支付支出</t>
  </si>
  <si>
    <t>2300242</t>
  </si>
  <si>
    <t>外交共同财政事权转移支付支出</t>
  </si>
  <si>
    <t>2300243</t>
  </si>
  <si>
    <t>国防共同财政事权转移支付支出</t>
  </si>
  <si>
    <t>2300244</t>
  </si>
  <si>
    <t>公共安全共同财政事权转移支付支出</t>
  </si>
  <si>
    <t>2300245</t>
  </si>
  <si>
    <t>教育共同财政事权转移支付支出</t>
  </si>
  <si>
    <t>2300246</t>
  </si>
  <si>
    <t>科学技术共同财政事权转移支付支出</t>
  </si>
  <si>
    <t>2300247</t>
  </si>
  <si>
    <t>文化旅游体育与传媒共同财政事权转移支付支出</t>
  </si>
  <si>
    <t>2300248</t>
  </si>
  <si>
    <t>社会保障和就业共同财政事权转移支付支出</t>
  </si>
  <si>
    <t>2300249</t>
  </si>
  <si>
    <t>医疗卫生共同财政事权转移支付支出</t>
  </si>
  <si>
    <t>2300250</t>
  </si>
  <si>
    <t>节能环保共同财政事权转移支付支出</t>
  </si>
  <si>
    <t>2300251</t>
  </si>
  <si>
    <t>城乡社区共同财政事权转移支付支出</t>
  </si>
  <si>
    <t>2300252</t>
  </si>
  <si>
    <t>农林水共同财政事权转移支付支出</t>
  </si>
  <si>
    <t>2300253</t>
  </si>
  <si>
    <t>交通运输共同财政事权转移支付支出</t>
  </si>
  <si>
    <t>2300254</t>
  </si>
  <si>
    <t>资源勘探信息等共同财政事权转移支付支出</t>
  </si>
  <si>
    <t>2300255</t>
  </si>
  <si>
    <t>商业服务业等共同财政事权转移支付支出</t>
  </si>
  <si>
    <t>2300256</t>
  </si>
  <si>
    <t>金融共同财政事权转移支付支出</t>
  </si>
  <si>
    <t>2300257</t>
  </si>
  <si>
    <t>自然资源海洋气象等共同财政事权转移支付支出</t>
  </si>
  <si>
    <t>2300258</t>
  </si>
  <si>
    <t>住房保障共同财政事权转移支付支出</t>
  </si>
  <si>
    <t>2300259</t>
  </si>
  <si>
    <t>粮油物资储备共同财政事权转移支付支出</t>
  </si>
  <si>
    <t>2300260</t>
  </si>
  <si>
    <t>灾害防治及应急管理共同财政事权转移支付支出</t>
  </si>
  <si>
    <t>2300299</t>
  </si>
  <si>
    <t>其他一般性转移支付支出</t>
  </si>
  <si>
    <t>23003</t>
  </si>
  <si>
    <t xml:space="preserve">  专项转移支付</t>
  </si>
  <si>
    <t>2300301</t>
  </si>
  <si>
    <t>一般公共服务</t>
  </si>
  <si>
    <t>2300302</t>
  </si>
  <si>
    <t>外交</t>
  </si>
  <si>
    <t>2300303</t>
  </si>
  <si>
    <t>国防</t>
  </si>
  <si>
    <t>2300304</t>
  </si>
  <si>
    <t>公共安全</t>
  </si>
  <si>
    <t>2300305</t>
  </si>
  <si>
    <t>教育</t>
  </si>
  <si>
    <t>2300306</t>
  </si>
  <si>
    <t>科学技术</t>
  </si>
  <si>
    <t>2300307</t>
  </si>
  <si>
    <t>文化旅游体育与传媒</t>
  </si>
  <si>
    <t>2300308</t>
  </si>
  <si>
    <t>社会保障和就业</t>
  </si>
  <si>
    <t>2300310</t>
  </si>
  <si>
    <t>卫生健康</t>
  </si>
  <si>
    <t>2300311</t>
  </si>
  <si>
    <t>节能环保</t>
  </si>
  <si>
    <t>2300312</t>
  </si>
  <si>
    <t>城乡社区</t>
  </si>
  <si>
    <t>2300313</t>
  </si>
  <si>
    <t>农林水</t>
  </si>
  <si>
    <t>2300314</t>
  </si>
  <si>
    <t>交通运输</t>
  </si>
  <si>
    <t>2300315</t>
  </si>
  <si>
    <t>资源勘探信息等</t>
  </si>
  <si>
    <t>2300316</t>
  </si>
  <si>
    <t>商业服务业等</t>
  </si>
  <si>
    <t>2300317</t>
  </si>
  <si>
    <t>金融</t>
  </si>
  <si>
    <t>2300320</t>
  </si>
  <si>
    <t>自然资源海洋气象等</t>
  </si>
  <si>
    <t>2300321</t>
  </si>
  <si>
    <t>住房保障</t>
  </si>
  <si>
    <t>2300322</t>
  </si>
  <si>
    <t>粮油物资储备</t>
  </si>
  <si>
    <t>2300399</t>
  </si>
  <si>
    <t>23004</t>
  </si>
  <si>
    <t xml:space="preserve">  政府性基金转移支付</t>
  </si>
  <si>
    <t>2300401</t>
  </si>
  <si>
    <t>政府性基金补助支出</t>
  </si>
  <si>
    <t>2300402</t>
  </si>
  <si>
    <t>政府性基金上解支出</t>
  </si>
  <si>
    <t>23005</t>
  </si>
  <si>
    <t xml:space="preserve">  国有资本经营预算转移支付</t>
  </si>
  <si>
    <t>2300501</t>
  </si>
  <si>
    <t>国有资本经营预算转移支付支出</t>
  </si>
  <si>
    <t>23006</t>
  </si>
  <si>
    <t xml:space="preserve">  上解支出</t>
  </si>
  <si>
    <t>2300601</t>
  </si>
  <si>
    <t>体制上解支出</t>
  </si>
  <si>
    <t>2300602</t>
  </si>
  <si>
    <t>专项上解支出</t>
  </si>
  <si>
    <t>23008</t>
  </si>
  <si>
    <t xml:space="preserve">  调出资金</t>
  </si>
  <si>
    <t>2300802</t>
  </si>
  <si>
    <t>政府性基金预算调出资金</t>
  </si>
  <si>
    <t>2300803</t>
  </si>
  <si>
    <t>国有资本经营预算调出资金</t>
  </si>
  <si>
    <t>2300899</t>
  </si>
  <si>
    <t>其他调出资金</t>
  </si>
  <si>
    <t>23009</t>
  </si>
  <si>
    <t xml:space="preserve">  年终结余</t>
  </si>
  <si>
    <t>2300901</t>
  </si>
  <si>
    <t>一般公共预算年终结余</t>
  </si>
  <si>
    <t>2300902</t>
  </si>
  <si>
    <t>政府性基金年终结余</t>
  </si>
  <si>
    <t>2300903</t>
  </si>
  <si>
    <t>社会保险基金预算年终结余</t>
  </si>
  <si>
    <t>2300999</t>
  </si>
  <si>
    <t>其他年终结余</t>
  </si>
  <si>
    <t>23011</t>
  </si>
  <si>
    <t xml:space="preserve">  债务转贷支出</t>
  </si>
  <si>
    <t>2301101</t>
  </si>
  <si>
    <t>地方政府一般债券转贷支出</t>
  </si>
  <si>
    <t>2301102</t>
  </si>
  <si>
    <t>地方政府向外国政府借款转贷支出</t>
  </si>
  <si>
    <t>2301103</t>
  </si>
  <si>
    <t>地方政府向国际组织借款转贷支出</t>
  </si>
  <si>
    <t>2301104</t>
  </si>
  <si>
    <t>地方政府其他一般债务转贷支出</t>
  </si>
  <si>
    <t>2301105</t>
  </si>
  <si>
    <t>海南省高等级公路车辆通行附加费债务转贷支出</t>
  </si>
  <si>
    <t>2301106</t>
  </si>
  <si>
    <t>港口建设费债务转贷支出</t>
  </si>
  <si>
    <t>2301109</t>
  </si>
  <si>
    <t>国家电影事业发展专项资金债务转贷支出</t>
  </si>
  <si>
    <t>2301115</t>
  </si>
  <si>
    <t>国有土地使用权出让金债务转贷支出</t>
  </si>
  <si>
    <t>2301116</t>
  </si>
  <si>
    <t>国有土地收益基金债务转贷支出</t>
  </si>
  <si>
    <t>2301117</t>
  </si>
  <si>
    <t>农业土地开发资金债务转贷支出</t>
  </si>
  <si>
    <t>2301118</t>
  </si>
  <si>
    <t>大中型水库库区基金债务转贷支出</t>
  </si>
  <si>
    <t>2301120</t>
  </si>
  <si>
    <t>城市基础设施配套费债务转贷支出</t>
  </si>
  <si>
    <t>2301121</t>
  </si>
  <si>
    <t>小型水库移民扶助基金债务转贷支出</t>
  </si>
  <si>
    <t>2301122</t>
  </si>
  <si>
    <t>国家重大水利工程建设基金债务转贷支出</t>
  </si>
  <si>
    <t>2301123</t>
  </si>
  <si>
    <t>车辆通行费债务转贷支出</t>
  </si>
  <si>
    <t>2301124</t>
  </si>
  <si>
    <t>污水处理费债务转贷支出</t>
  </si>
  <si>
    <t>2301131</t>
  </si>
  <si>
    <t>土地储备专项债券转贷支出</t>
  </si>
  <si>
    <t>2301132</t>
  </si>
  <si>
    <t>政府收费公路专项债券转贷支出</t>
  </si>
  <si>
    <t>2301133</t>
  </si>
  <si>
    <t>棚户区改造专项债券转贷支出</t>
  </si>
  <si>
    <t>2301198</t>
  </si>
  <si>
    <t>其他地方自行试点项目收益专项债券转贷支出</t>
  </si>
  <si>
    <t>2301199</t>
  </si>
  <si>
    <t>其他地方政府债务转贷支出</t>
  </si>
  <si>
    <t>23013</t>
  </si>
  <si>
    <t xml:space="preserve">  援助其他地区支出</t>
  </si>
  <si>
    <t>23014</t>
  </si>
  <si>
    <t xml:space="preserve">  社会保险基金上解下拨支出</t>
  </si>
  <si>
    <t>2301401</t>
  </si>
  <si>
    <t>社会保险基金补助下级支出</t>
  </si>
  <si>
    <t>2301402</t>
  </si>
  <si>
    <t>社会保险基金上解上级支出</t>
  </si>
  <si>
    <t>23015</t>
  </si>
  <si>
    <t xml:space="preserve">  安排预算稳定调节基金</t>
  </si>
  <si>
    <t>23016</t>
  </si>
  <si>
    <t xml:space="preserve">  补充预算周转金</t>
  </si>
  <si>
    <t>231</t>
  </si>
  <si>
    <t>债务还本支出</t>
  </si>
  <si>
    <t>23101</t>
  </si>
  <si>
    <t xml:space="preserve">  中央政府国内债务还本支出</t>
  </si>
  <si>
    <t>23102</t>
  </si>
  <si>
    <t xml:space="preserve">  中央政府国外债务还本支出</t>
  </si>
  <si>
    <t>23103</t>
  </si>
  <si>
    <t xml:space="preserve">  地方政府一般债务还本支出</t>
  </si>
  <si>
    <t>2310301</t>
  </si>
  <si>
    <t>地方政府一般债券还本支出</t>
  </si>
  <si>
    <t>2310302</t>
  </si>
  <si>
    <t>地方政府向外国政府借款还本支出</t>
  </si>
  <si>
    <t>2310303</t>
  </si>
  <si>
    <t>地方政府向国际组织借款还本支出</t>
  </si>
  <si>
    <t>2310399</t>
  </si>
  <si>
    <t>地方政府其他一般债务还本支出</t>
  </si>
  <si>
    <t>23104</t>
  </si>
  <si>
    <t xml:space="preserve">  地方政府专项债务还本支出</t>
  </si>
  <si>
    <t>2310401</t>
  </si>
  <si>
    <t>海南省高等级公路车辆通行附加费债务还本支出</t>
  </si>
  <si>
    <t>2310402</t>
  </si>
  <si>
    <t>港口建设费债务还本支出</t>
  </si>
  <si>
    <t>2310405</t>
  </si>
  <si>
    <t>国家电影事业发展专项资金债务还本支出</t>
  </si>
  <si>
    <t>2310411</t>
  </si>
  <si>
    <t>国有土地使用权出让金债务还本支出</t>
  </si>
  <si>
    <t>2310412</t>
  </si>
  <si>
    <t>国有土地收益基金债务还本支出</t>
  </si>
  <si>
    <t>2310413</t>
  </si>
  <si>
    <t>农业土地开发资金债务还本支出</t>
  </si>
  <si>
    <t>2310414</t>
  </si>
  <si>
    <t>大中型水库库区基金债务还本支出</t>
  </si>
  <si>
    <t>2310416</t>
  </si>
  <si>
    <t>城市基础设施配套费债务还本支出</t>
  </si>
  <si>
    <t>2310417</t>
  </si>
  <si>
    <t>小型水库移民扶助基金债务还本支出</t>
  </si>
  <si>
    <t>2310418</t>
  </si>
  <si>
    <t>国家重大水利工程建设基金债务还本支出</t>
  </si>
  <si>
    <t>2310419</t>
  </si>
  <si>
    <t>车辆通行费债务还本支出</t>
  </si>
  <si>
    <t>2310420</t>
  </si>
  <si>
    <t>污水处理费债务还本支出</t>
  </si>
  <si>
    <t>2310431</t>
  </si>
  <si>
    <t>土地储备专项债券还本支出</t>
  </si>
  <si>
    <t>2310432</t>
  </si>
  <si>
    <t>政府收费公路专项债券还本支出</t>
  </si>
  <si>
    <t>2310433</t>
  </si>
  <si>
    <t>棚户区改造专项债券还本支出</t>
  </si>
  <si>
    <t>2310498</t>
  </si>
  <si>
    <t>其他地方自行试点项目收益专项债券还本支出</t>
  </si>
  <si>
    <t>2310499</t>
  </si>
  <si>
    <t>其他政府性基金债务还本支出</t>
  </si>
  <si>
    <t>232</t>
  </si>
  <si>
    <t>债务付息支出</t>
  </si>
  <si>
    <t>23201</t>
  </si>
  <si>
    <t xml:space="preserve">  中央政府国内债务付息支出</t>
  </si>
  <si>
    <t>23202</t>
  </si>
  <si>
    <t xml:space="preserve">  中央政府国外债务付息支出</t>
  </si>
  <si>
    <t>23203</t>
  </si>
  <si>
    <t xml:space="preserve">  地方政府一般债务付息支出</t>
  </si>
  <si>
    <t>2320301</t>
  </si>
  <si>
    <t xml:space="preserve">    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</si>
  <si>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</si>
  <si>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</si>
  <si>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</si>
  <si>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</si>
  <si>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2320304</t>
  </si>
  <si>
    <t>地方政府其他一般债务付息支出</t>
  </si>
  <si>
    <t>23204</t>
  </si>
  <si>
    <t xml:space="preserve">  地方政府专项债务付息支出</t>
  </si>
  <si>
    <t>2320401</t>
  </si>
  <si>
    <t>海南省高等级公路车辆通行附加费债务付息支出</t>
  </si>
  <si>
    <t>2320402</t>
  </si>
  <si>
    <t>港口建设费债务付息支出</t>
  </si>
  <si>
    <t>2320405</t>
  </si>
  <si>
    <t>国家电影事业发展专项资金债务付息支出</t>
  </si>
  <si>
    <t>2320411</t>
  </si>
  <si>
    <t>国有土地使用权出让金债务付息支出</t>
  </si>
  <si>
    <t>2320412</t>
  </si>
  <si>
    <t>国有土地收益基金债务付息支出</t>
  </si>
  <si>
    <t>2320413</t>
  </si>
  <si>
    <t>农业土地开发资金债务付息支出</t>
  </si>
  <si>
    <t>2320414</t>
  </si>
  <si>
    <t>大中型水库库区基金债务付息支出</t>
  </si>
  <si>
    <t>2320416</t>
  </si>
  <si>
    <t>城市基础设施配套费债务付息支出</t>
  </si>
  <si>
    <t>2320417</t>
  </si>
  <si>
    <t>小型水库移民扶助基金债务付息支出</t>
  </si>
  <si>
    <t>2320418</t>
  </si>
  <si>
    <t>国家重大水利工程建设基金债务付息支出</t>
  </si>
  <si>
    <t>2320419</t>
  </si>
  <si>
    <t>车辆通行费债务付息支出</t>
  </si>
  <si>
    <t>2320420</t>
  </si>
  <si>
    <t>污水处理费债务付息支出</t>
  </si>
  <si>
    <t>2320431</t>
  </si>
  <si>
    <t>土地储备专项债券付息支出</t>
  </si>
  <si>
    <t>2320432</t>
  </si>
  <si>
    <t>政府收费公路专项债券付息支出</t>
  </si>
  <si>
    <t>2320433</t>
  </si>
  <si>
    <t>棚户区改造专项债券付息支出</t>
  </si>
  <si>
    <t>2320498</t>
  </si>
  <si>
    <t>其他地方自行试点项目收益专项债券付息支出</t>
  </si>
  <si>
    <t>2320499</t>
  </si>
  <si>
    <t>其他政府性基金债务付息支出</t>
  </si>
  <si>
    <t>233</t>
  </si>
  <si>
    <t>债务发行费用支出</t>
  </si>
  <si>
    <t>23301</t>
  </si>
  <si>
    <t xml:space="preserve">  中央政府国内债务发行费用支出</t>
  </si>
  <si>
    <t>23302</t>
  </si>
  <si>
    <t xml:space="preserve">  中央政府国外债务发行费用支出</t>
  </si>
  <si>
    <t>23303</t>
  </si>
  <si>
    <t xml:space="preserve">  地方政府一般债务发行费用支出</t>
  </si>
  <si>
    <t>23304</t>
  </si>
  <si>
    <t xml:space="preserve">  地方政府专项债务发行费用支出</t>
  </si>
  <si>
    <t>2330401</t>
  </si>
  <si>
    <t>海南省高等级公路车辆通行附加费债务发行费用支出</t>
  </si>
  <si>
    <t>2330402</t>
  </si>
  <si>
    <t>港口建设费债务发行费用支出</t>
  </si>
  <si>
    <t>2330405</t>
  </si>
  <si>
    <t>国家电影事业发展专项资金债务发行费用支出</t>
  </si>
  <si>
    <t>2330411</t>
  </si>
  <si>
    <t>国有土地使用权出让金债务发行费用支出</t>
  </si>
  <si>
    <t>2330412</t>
  </si>
  <si>
    <t>国有土地收益基金债务发行费用支出</t>
  </si>
  <si>
    <t>2330413</t>
  </si>
  <si>
    <t>农业土地开发资金债务发行费用支出</t>
  </si>
  <si>
    <t>2330414</t>
  </si>
  <si>
    <t>大中型水库库区基金债务发行费用支出</t>
  </si>
  <si>
    <t>2330416</t>
  </si>
  <si>
    <t>城市基础设施配套费债务发行费用支出</t>
  </si>
  <si>
    <t>2330417</t>
  </si>
  <si>
    <t>小型水库移民扶助基金债务发行费用支出</t>
  </si>
  <si>
    <t>2330418</t>
  </si>
  <si>
    <t>国家重大水利工程建设基金债务发行费用支出</t>
  </si>
  <si>
    <t>2330419</t>
  </si>
  <si>
    <t>车辆通行费债务发行费用支出</t>
  </si>
  <si>
    <t>2330420</t>
  </si>
  <si>
    <t>污水处理费债务发行费用支出</t>
  </si>
  <si>
    <t>2330431</t>
  </si>
  <si>
    <t>土地储备专项债券发行费用支出</t>
  </si>
  <si>
    <t>2330432</t>
  </si>
  <si>
    <t>政府收费公路专项债券发行费用支出</t>
  </si>
  <si>
    <t>2330433</t>
  </si>
  <si>
    <t>棚户区改造专项债券发行费用支出</t>
  </si>
  <si>
    <t>2330498</t>
  </si>
  <si>
    <t>其他地方自行试点项目收益专项债券发行费用支出</t>
  </si>
  <si>
    <t>2330499</t>
  </si>
  <si>
    <t>其他政府性基金债务发行费用支出</t>
  </si>
  <si>
    <t>预算06表</t>
  </si>
  <si>
    <t>支出预算分类汇总表(按政府预算经济分类)</t>
  </si>
  <si>
    <t>部门单位：华容县本级</t>
  </si>
  <si>
    <t>单位编码</t>
  </si>
  <si>
    <t>单位名称</t>
  </si>
  <si>
    <t>功能科目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</si>
  <si>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</si>
  <si>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</si>
  <si>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</si>
  <si>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</si>
  <si>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</si>
  <si>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</si>
  <si>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</si>
  <si>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</si>
  <si>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</si>
  <si>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</si>
  <si>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</si>
  <si>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</si>
  <si>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预备费及预留</t>
  </si>
  <si>
    <t>**</t>
  </si>
  <si>
    <t>100</t>
  </si>
  <si>
    <t>华容县人民代表大会常务委员会</t>
  </si>
  <si>
    <t xml:space="preserve">  100001</t>
  </si>
  <si>
    <t xml:space="preserve">  人大办机关</t>
  </si>
  <si>
    <t>[2010101]行政运行（人大事务）</t>
  </si>
  <si>
    <t>101</t>
  </si>
  <si>
    <t>中国人民政治协商会议湖南省华容县委员会</t>
  </si>
  <si>
    <t xml:space="preserve">  101001</t>
  </si>
  <si>
    <t xml:space="preserve">  政协办机关</t>
  </si>
  <si>
    <t>[2010201]行政运行（政协事务）</t>
  </si>
  <si>
    <t>102</t>
  </si>
  <si>
    <t>华容县人民政府办公室</t>
  </si>
  <si>
    <t xml:space="preserve">  102001</t>
  </si>
  <si>
    <t xml:space="preserve">  政府办机关</t>
  </si>
  <si>
    <t>[2010301]行政运行（政府办公厅（室）及相关机构事务）</t>
  </si>
  <si>
    <t>104</t>
  </si>
  <si>
    <t>华容县蔬菜产业发展中心</t>
  </si>
  <si>
    <t xml:space="preserve">  104001</t>
  </si>
  <si>
    <t xml:space="preserve">  蔬菜产业发展中心</t>
  </si>
  <si>
    <t>105</t>
  </si>
  <si>
    <t>华容县行政审批服务局</t>
  </si>
  <si>
    <t xml:space="preserve">  105001</t>
  </si>
  <si>
    <t xml:space="preserve">  行政审批服务局机关</t>
  </si>
  <si>
    <t>[2010306]政务公开审批</t>
  </si>
  <si>
    <t>107</t>
  </si>
  <si>
    <t>华容县信访局</t>
  </si>
  <si>
    <t xml:space="preserve">  107001</t>
  </si>
  <si>
    <t xml:space="preserve">  信访局</t>
  </si>
  <si>
    <t>[2010308]信访事务</t>
  </si>
  <si>
    <t>108</t>
  </si>
  <si>
    <t>华容县发展和改革局</t>
  </si>
  <si>
    <t xml:space="preserve">  108001</t>
  </si>
  <si>
    <t xml:space="preserve">  发改局</t>
  </si>
  <si>
    <t>[2010401]行政运行（发展与改革事务）</t>
  </si>
  <si>
    <t>109</t>
  </si>
  <si>
    <t>华容县统计局</t>
  </si>
  <si>
    <t xml:space="preserve">  109001</t>
  </si>
  <si>
    <t xml:space="preserve">  统计局</t>
  </si>
  <si>
    <t>[2010501]行政运行（统计信息事务）</t>
  </si>
  <si>
    <t>110</t>
  </si>
  <si>
    <t>华容县财政局</t>
  </si>
  <si>
    <t xml:space="preserve">  110001</t>
  </si>
  <si>
    <t xml:space="preserve">  财政局机关</t>
  </si>
  <si>
    <t>[2010601]行政运行（财政事务）</t>
  </si>
  <si>
    <t>111</t>
  </si>
  <si>
    <t>华容县审计局</t>
  </si>
  <si>
    <t xml:space="preserve">  111001</t>
  </si>
  <si>
    <t xml:space="preserve">  审计局</t>
  </si>
  <si>
    <t>[2010801]行政运行（审计事务）</t>
  </si>
  <si>
    <t>112</t>
  </si>
  <si>
    <t>中国共产党华容县纪律检查委员会</t>
  </si>
  <si>
    <t xml:space="preserve">  112001</t>
  </si>
  <si>
    <t xml:space="preserve">  纪委机关（监察委）</t>
  </si>
  <si>
    <t>[2011101]行政运行（纪检监察事务）</t>
  </si>
  <si>
    <t>114</t>
  </si>
  <si>
    <t>华容县市场监督管理局</t>
  </si>
  <si>
    <t xml:space="preserve">  114001</t>
  </si>
  <si>
    <t xml:space="preserve">  市监局</t>
  </si>
  <si>
    <t>[2013801]行政运行</t>
  </si>
  <si>
    <t xml:space="preserve">  114002</t>
  </si>
  <si>
    <t xml:space="preserve">  检验检测中心</t>
  </si>
  <si>
    <t>[2130101]行政运行（农业农村）</t>
  </si>
  <si>
    <t>115</t>
  </si>
  <si>
    <t>华容县工商业联合会</t>
  </si>
  <si>
    <t xml:space="preserve">  115001</t>
  </si>
  <si>
    <t xml:space="preserve">  工商联</t>
  </si>
  <si>
    <t>[2012801]行政运行（民主党派及工商联事务）</t>
  </si>
  <si>
    <t>116</t>
  </si>
  <si>
    <t>华容县总工会</t>
  </si>
  <si>
    <t xml:space="preserve">  116001</t>
  </si>
  <si>
    <t xml:space="preserve">  总工会</t>
  </si>
  <si>
    <t>[2012901]行政运行（群众团体事务）</t>
  </si>
  <si>
    <t>117</t>
  </si>
  <si>
    <t>中国共产主义青年团华容县委员会</t>
  </si>
  <si>
    <t xml:space="preserve">  117001</t>
  </si>
  <si>
    <t xml:space="preserve">  团委</t>
  </si>
  <si>
    <t>118</t>
  </si>
  <si>
    <t>华容县妇女联合会</t>
  </si>
  <si>
    <t xml:space="preserve">  118001</t>
  </si>
  <si>
    <t xml:space="preserve">  妇联</t>
  </si>
  <si>
    <t>119</t>
  </si>
  <si>
    <t>中共华容县委办公室</t>
  </si>
  <si>
    <t xml:space="preserve">  119001</t>
  </si>
  <si>
    <t xml:space="preserve">  县委办机关</t>
  </si>
  <si>
    <t>[2013101]行政运行（党委办公厅（室）及相关机构事务）</t>
  </si>
  <si>
    <t>123</t>
  </si>
  <si>
    <t>华容县机关事务管理中心</t>
  </si>
  <si>
    <t xml:space="preserve">  123001</t>
  </si>
  <si>
    <t xml:space="preserve">  机关事务管理中心</t>
  </si>
  <si>
    <t>[2013102]一般行政管理事务（党委办公厅（室）及相关机构事务）</t>
  </si>
  <si>
    <t>125</t>
  </si>
  <si>
    <t>中共华容县委政法委员会</t>
  </si>
  <si>
    <t xml:space="preserve">  125001</t>
  </si>
  <si>
    <t xml:space="preserve">  政法委</t>
  </si>
  <si>
    <t>126</t>
  </si>
  <si>
    <t>中共华容县委机构编制委员会办公室</t>
  </si>
  <si>
    <t xml:space="preserve">  126001</t>
  </si>
  <si>
    <t xml:space="preserve">  编制办</t>
  </si>
  <si>
    <t>127</t>
  </si>
  <si>
    <t>华容县老干部活动中心</t>
  </si>
  <si>
    <t xml:space="preserve">  127001</t>
  </si>
  <si>
    <t xml:space="preserve">  老干部活动中心</t>
  </si>
  <si>
    <t>128</t>
  </si>
  <si>
    <t>中国共产党华容县委员会组织部</t>
  </si>
  <si>
    <t xml:space="preserve">  128001</t>
  </si>
  <si>
    <t xml:space="preserve">  组织部</t>
  </si>
  <si>
    <t>[2013201]行政运行（组织事务）</t>
  </si>
  <si>
    <t>129</t>
  </si>
  <si>
    <t>中共华容县委宣传部</t>
  </si>
  <si>
    <t xml:space="preserve">  129001</t>
  </si>
  <si>
    <t xml:space="preserve">  宣传部</t>
  </si>
  <si>
    <t>[2013301]行政运行（宣传事务）</t>
  </si>
  <si>
    <t>130</t>
  </si>
  <si>
    <t>中国共产党华容县委员会统一战线工作部</t>
  </si>
  <si>
    <t xml:space="preserve">  130001</t>
  </si>
  <si>
    <t xml:space="preserve">  统战部</t>
  </si>
  <si>
    <t>[2013401]行政运行（统战事务）</t>
  </si>
  <si>
    <t>131</t>
  </si>
  <si>
    <t>华容县公安局</t>
  </si>
  <si>
    <t xml:space="preserve">  131001</t>
  </si>
  <si>
    <t xml:space="preserve">  公安局</t>
  </si>
  <si>
    <t>[2040201]行政运行（公安）</t>
  </si>
  <si>
    <t xml:space="preserve">  131002</t>
  </si>
  <si>
    <t xml:space="preserve">  森林公安局</t>
  </si>
  <si>
    <t>132</t>
  </si>
  <si>
    <t>华容县公安局交通警察大队</t>
  </si>
  <si>
    <t xml:space="preserve">  132001</t>
  </si>
  <si>
    <t xml:space="preserve">  交警大队</t>
  </si>
  <si>
    <t>133</t>
  </si>
  <si>
    <t>华容县司法局</t>
  </si>
  <si>
    <t xml:space="preserve">  133001</t>
  </si>
  <si>
    <t xml:space="preserve">  司法局</t>
  </si>
  <si>
    <t>[2040601]行政运行（司法）</t>
  </si>
  <si>
    <t>134</t>
  </si>
  <si>
    <t>中共华容县委党校</t>
  </si>
  <si>
    <t xml:space="preserve">  134001</t>
  </si>
  <si>
    <t xml:space="preserve">  党校</t>
  </si>
  <si>
    <t>[2050802]干部教育</t>
  </si>
  <si>
    <t>199</t>
  </si>
  <si>
    <t>华容县科学技术局</t>
  </si>
  <si>
    <t xml:space="preserve">  199001</t>
  </si>
  <si>
    <t xml:space="preserve">  科技局</t>
  </si>
  <si>
    <t>[2060101]行政运行（科学技术管理事务）</t>
  </si>
  <si>
    <t>200</t>
  </si>
  <si>
    <t>华容县科学技术协会</t>
  </si>
  <si>
    <t xml:space="preserve">  200001</t>
  </si>
  <si>
    <t xml:space="preserve">  科协</t>
  </si>
  <si>
    <t>华容县文学艺术界联合会</t>
  </si>
  <si>
    <t xml:space="preserve">  201001</t>
  </si>
  <si>
    <t xml:space="preserve">  文联</t>
  </si>
  <si>
    <t>[2070101]行政运行（文化和旅游）</t>
  </si>
  <si>
    <t>华容县融媒体中心</t>
  </si>
  <si>
    <t xml:space="preserve">  202001</t>
  </si>
  <si>
    <t xml:space="preserve">  融媒体中心</t>
  </si>
  <si>
    <t>[2070801]行政运行</t>
  </si>
  <si>
    <t>华容县教育体育局</t>
  </si>
  <si>
    <t xml:space="preserve">  203001</t>
  </si>
  <si>
    <t xml:space="preserve">  教体局机关</t>
  </si>
  <si>
    <t>[2050101]行政运行（教育管理事务）</t>
  </si>
  <si>
    <t xml:space="preserve">  203002</t>
  </si>
  <si>
    <t xml:space="preserve">  体校</t>
  </si>
  <si>
    <t xml:space="preserve">  203005</t>
  </si>
  <si>
    <t xml:space="preserve">  职业中专</t>
  </si>
  <si>
    <t>[2050302]中等职业教育</t>
  </si>
  <si>
    <t xml:space="preserve">  203006</t>
  </si>
  <si>
    <t xml:space="preserve">  进修附中</t>
  </si>
  <si>
    <t>[2050402]成人中等教育</t>
  </si>
  <si>
    <t xml:space="preserve">  203007</t>
  </si>
  <si>
    <t xml:space="preserve">  特教学校</t>
  </si>
  <si>
    <t>[2050701]特殊学校教育</t>
  </si>
  <si>
    <t xml:space="preserve">  203008</t>
  </si>
  <si>
    <t xml:space="preserve">  第一幼儿园</t>
  </si>
  <si>
    <t>[2050201]学前教育</t>
  </si>
  <si>
    <t xml:space="preserve">  203009</t>
  </si>
  <si>
    <t xml:space="preserve">  机关幼儿园</t>
  </si>
  <si>
    <t xml:space="preserve">  203010</t>
  </si>
  <si>
    <t xml:space="preserve">  第二幼儿园</t>
  </si>
  <si>
    <t xml:space="preserve">  203011</t>
  </si>
  <si>
    <t xml:space="preserve">  三封小学</t>
  </si>
  <si>
    <t>[2050202]小学教育</t>
  </si>
  <si>
    <t xml:space="preserve">  203012</t>
  </si>
  <si>
    <t xml:space="preserve">  治河小学</t>
  </si>
  <si>
    <t xml:space="preserve">  203013</t>
  </si>
  <si>
    <t xml:space="preserve">  北景港小学</t>
  </si>
  <si>
    <t xml:space="preserve">  203014</t>
  </si>
  <si>
    <t xml:space="preserve">  新河小学</t>
  </si>
  <si>
    <t xml:space="preserve">  203015</t>
  </si>
  <si>
    <t xml:space="preserve">  鲇市小学</t>
  </si>
  <si>
    <t xml:space="preserve">  203016</t>
  </si>
  <si>
    <t xml:space="preserve">  万庾小学</t>
  </si>
  <si>
    <t xml:space="preserve">  203017</t>
  </si>
  <si>
    <t xml:space="preserve">  东山小学</t>
  </si>
  <si>
    <t xml:space="preserve">  203018</t>
  </si>
  <si>
    <t xml:space="preserve">  操军小学</t>
  </si>
  <si>
    <t xml:space="preserve">  203019</t>
  </si>
  <si>
    <t xml:space="preserve">  梅田小学</t>
  </si>
  <si>
    <t xml:space="preserve">  203020</t>
  </si>
  <si>
    <t xml:space="preserve">  南山小学</t>
  </si>
  <si>
    <t xml:space="preserve">  203021</t>
  </si>
  <si>
    <t xml:space="preserve">  插旗小学</t>
  </si>
  <si>
    <t xml:space="preserve">  203022</t>
  </si>
  <si>
    <t xml:space="preserve">  团洲小学</t>
  </si>
  <si>
    <t xml:space="preserve">  203023</t>
  </si>
  <si>
    <t xml:space="preserve">  章华红石小学</t>
  </si>
  <si>
    <t xml:space="preserve">  203024</t>
  </si>
  <si>
    <t xml:space="preserve">  城关中心小学</t>
  </si>
  <si>
    <t xml:space="preserve">  203025</t>
  </si>
  <si>
    <t xml:space="preserve">  黄湖小学</t>
  </si>
  <si>
    <t xml:space="preserve">  203026</t>
  </si>
  <si>
    <t xml:space="preserve">  桥东小学</t>
  </si>
  <si>
    <t xml:space="preserve">  203027</t>
  </si>
  <si>
    <t xml:space="preserve">  城兴小学</t>
  </si>
  <si>
    <t xml:space="preserve">  203028</t>
  </si>
  <si>
    <t xml:space="preserve">  实验小学</t>
  </si>
  <si>
    <t xml:space="preserve">  203029</t>
  </si>
  <si>
    <t xml:space="preserve">  侨联环城学校</t>
  </si>
  <si>
    <t xml:space="preserve">  203030</t>
  </si>
  <si>
    <t xml:space="preserve">  马鞍山实验学校</t>
  </si>
  <si>
    <t xml:space="preserve">  203031</t>
  </si>
  <si>
    <t xml:space="preserve">  四中</t>
  </si>
  <si>
    <t>[2050203]初中教育</t>
  </si>
  <si>
    <t xml:space="preserve">  203032</t>
  </si>
  <si>
    <t xml:space="preserve">  长工实验学校</t>
  </si>
  <si>
    <t xml:space="preserve">  203033</t>
  </si>
  <si>
    <t xml:space="preserve">  三封中学</t>
  </si>
  <si>
    <t xml:space="preserve">  203034</t>
  </si>
  <si>
    <t xml:space="preserve">  治河中学</t>
  </si>
  <si>
    <t xml:space="preserve">  203035</t>
  </si>
  <si>
    <t xml:space="preserve">  北景港中学</t>
  </si>
  <si>
    <t xml:space="preserve">  203036</t>
  </si>
  <si>
    <t xml:space="preserve">  新河中学</t>
  </si>
  <si>
    <t xml:space="preserve">  203037</t>
  </si>
  <si>
    <t xml:space="preserve">  鲇市中学</t>
  </si>
  <si>
    <t xml:space="preserve">  203038</t>
  </si>
  <si>
    <t xml:space="preserve">  万庾中学</t>
  </si>
  <si>
    <t xml:space="preserve">  203039</t>
  </si>
  <si>
    <t xml:space="preserve">  东山中学</t>
  </si>
  <si>
    <t xml:space="preserve">  203040</t>
  </si>
  <si>
    <t xml:space="preserve">  操军中学</t>
  </si>
  <si>
    <t xml:space="preserve">  203041</t>
  </si>
  <si>
    <t xml:space="preserve">  梅田中学</t>
  </si>
  <si>
    <t xml:space="preserve">  203042</t>
  </si>
  <si>
    <t xml:space="preserve">  南山中学</t>
  </si>
  <si>
    <t xml:space="preserve">  203043</t>
  </si>
  <si>
    <t xml:space="preserve">  插旗中学</t>
  </si>
  <si>
    <t xml:space="preserve">  203044</t>
  </si>
  <si>
    <t xml:space="preserve">  团洲中学</t>
  </si>
  <si>
    <t xml:space="preserve">  203045</t>
  </si>
  <si>
    <t xml:space="preserve">  章华红石中学</t>
  </si>
  <si>
    <t xml:space="preserve">  203046</t>
  </si>
  <si>
    <t xml:space="preserve">  田家湖学校</t>
  </si>
  <si>
    <t xml:space="preserve">  203047</t>
  </si>
  <si>
    <t xml:space="preserve">  一中</t>
  </si>
  <si>
    <t>[2050204]高中教育</t>
  </si>
  <si>
    <t xml:space="preserve">  203048</t>
  </si>
  <si>
    <t xml:space="preserve">  二中</t>
  </si>
  <si>
    <t xml:space="preserve">  203049</t>
  </si>
  <si>
    <t xml:space="preserve">  三中</t>
  </si>
  <si>
    <t xml:space="preserve">  203050</t>
  </si>
  <si>
    <t xml:space="preserve">  五中</t>
  </si>
  <si>
    <t xml:space="preserve">  203051</t>
  </si>
  <si>
    <t xml:space="preserve">  怀乡中学</t>
  </si>
  <si>
    <t xml:space="preserve">  203052</t>
  </si>
  <si>
    <t xml:space="preserve">  注滋口中心小学</t>
  </si>
  <si>
    <t xml:space="preserve">  203053</t>
  </si>
  <si>
    <t xml:space="preserve">  容城学校</t>
  </si>
  <si>
    <t xml:space="preserve">  203054</t>
  </si>
  <si>
    <t xml:space="preserve">  华一护城中学</t>
  </si>
  <si>
    <t>华容县文化旅游广电局</t>
  </si>
  <si>
    <t xml:space="preserve">  204001</t>
  </si>
  <si>
    <t xml:space="preserve">  文旅广电局</t>
  </si>
  <si>
    <t xml:space="preserve">  204002</t>
  </si>
  <si>
    <t xml:space="preserve">  文化市场综合执法大队</t>
  </si>
  <si>
    <t>[2070112]文化和旅游市场管理</t>
  </si>
  <si>
    <t xml:space="preserve">  204003</t>
  </si>
  <si>
    <t xml:space="preserve">  博物馆</t>
  </si>
  <si>
    <t>[2070205]博物馆</t>
  </si>
  <si>
    <t>300</t>
  </si>
  <si>
    <t>华容县住房和城乡建设局</t>
  </si>
  <si>
    <t xml:space="preserve">  300001</t>
  </si>
  <si>
    <t xml:space="preserve">  住建局机关</t>
  </si>
  <si>
    <t>[2120101]行政运行（城乡社区管理事务）</t>
  </si>
  <si>
    <t xml:space="preserve">  300002</t>
  </si>
  <si>
    <t xml:space="preserve">  住房保障服务中心</t>
  </si>
  <si>
    <t>301</t>
  </si>
  <si>
    <t>华容县城市管理和综合执法局</t>
  </si>
  <si>
    <t xml:space="preserve">  301001</t>
  </si>
  <si>
    <t xml:space="preserve">  城管局机关</t>
  </si>
  <si>
    <t>[2120103]机关服务（城乡社区管理事务）</t>
  </si>
  <si>
    <t>303</t>
  </si>
  <si>
    <t>华容县交通运输局</t>
  </si>
  <si>
    <t xml:space="preserve">  303001</t>
  </si>
  <si>
    <t xml:space="preserve">  交通局机关</t>
  </si>
  <si>
    <t>[2140101]行政运行（公路水路运输）</t>
  </si>
  <si>
    <t>400</t>
  </si>
  <si>
    <t>华容县乡村振兴局</t>
  </si>
  <si>
    <t xml:space="preserve">  400001</t>
  </si>
  <si>
    <t xml:space="preserve">  乡村振兴局</t>
  </si>
  <si>
    <t>[2130501]行政运行（扶贫）</t>
  </si>
  <si>
    <t>401</t>
  </si>
  <si>
    <t>华容县小集成洪泛区管理委员会</t>
  </si>
  <si>
    <t xml:space="preserve">  401001</t>
  </si>
  <si>
    <t xml:space="preserve">  小集成洪泛区</t>
  </si>
  <si>
    <t>402</t>
  </si>
  <si>
    <t>华容县农业农村局</t>
  </si>
  <si>
    <t xml:space="preserve">  402001</t>
  </si>
  <si>
    <t xml:space="preserve">  农业农村局机关</t>
  </si>
  <si>
    <t xml:space="preserve">  402002</t>
  </si>
  <si>
    <t xml:space="preserve">  农业农村事务中心</t>
  </si>
  <si>
    <t xml:space="preserve">  402003</t>
  </si>
  <si>
    <t xml:space="preserve">  农村经营服务中心</t>
  </si>
  <si>
    <t xml:space="preserve">  402004</t>
  </si>
  <si>
    <t xml:space="preserve">  江豚保护管理中心</t>
  </si>
  <si>
    <t xml:space="preserve">  402005</t>
  </si>
  <si>
    <t xml:space="preserve">  畜牧水产事务中心</t>
  </si>
  <si>
    <t>403</t>
  </si>
  <si>
    <t>华容县水利局</t>
  </si>
  <si>
    <t xml:space="preserve">  403001</t>
  </si>
  <si>
    <t xml:space="preserve">  水利局机关</t>
  </si>
  <si>
    <t>[2130301]行政运行（水利）</t>
  </si>
  <si>
    <t xml:space="preserve">  403002</t>
  </si>
  <si>
    <t xml:space="preserve">  库区移民事务中心</t>
  </si>
  <si>
    <t xml:space="preserve">  403004</t>
  </si>
  <si>
    <t xml:space="preserve">  水旱灾害防御事务中心</t>
  </si>
  <si>
    <t>[2130314]防汛</t>
  </si>
  <si>
    <t>404</t>
  </si>
  <si>
    <t>华容县水利局直属二级机构</t>
  </si>
  <si>
    <t xml:space="preserve">  404001</t>
  </si>
  <si>
    <t xml:space="preserve">  长江护岸工程管理所</t>
  </si>
  <si>
    <t>[2130399]其他水利支出</t>
  </si>
  <si>
    <t xml:space="preserve">  404002</t>
  </si>
  <si>
    <t xml:space="preserve">  东山水库管理所</t>
  </si>
  <si>
    <t xml:space="preserve">  404003</t>
  </si>
  <si>
    <t xml:space="preserve">  华一水库管理所</t>
  </si>
  <si>
    <t xml:space="preserve">  404004</t>
  </si>
  <si>
    <t xml:space="preserve">  沙河水库管理所</t>
  </si>
  <si>
    <t xml:space="preserve">  404005</t>
  </si>
  <si>
    <t xml:space="preserve">  北汊水库管理所</t>
  </si>
  <si>
    <t xml:space="preserve">  404006</t>
  </si>
  <si>
    <t xml:space="preserve">  石山矶电力排灌站</t>
  </si>
  <si>
    <t xml:space="preserve">  404007</t>
  </si>
  <si>
    <t xml:space="preserve">  花兰窖电力排灌站</t>
  </si>
  <si>
    <t xml:space="preserve">  404008</t>
  </si>
  <si>
    <t xml:space="preserve">  城区排涝泵站</t>
  </si>
  <si>
    <t>500</t>
  </si>
  <si>
    <t>华容县商务粮食局</t>
  </si>
  <si>
    <t xml:space="preserve">  500001</t>
  </si>
  <si>
    <t xml:space="preserve">  商务粮食局机关</t>
  </si>
  <si>
    <t>[2011301]行政运行（商贸事务）</t>
  </si>
  <si>
    <t xml:space="preserve">  500002</t>
  </si>
  <si>
    <t xml:space="preserve">  贸促会</t>
  </si>
  <si>
    <t>502</t>
  </si>
  <si>
    <t>华容县工业和信息化局</t>
  </si>
  <si>
    <t xml:space="preserve">  502001</t>
  </si>
  <si>
    <t xml:space="preserve">  工信局</t>
  </si>
  <si>
    <t>[2150501]行政运行（工业和信息产业监管）</t>
  </si>
  <si>
    <t>503</t>
  </si>
  <si>
    <t>华容县应急管理局</t>
  </si>
  <si>
    <t xml:space="preserve">  503001</t>
  </si>
  <si>
    <t xml:space="preserve">  应急局</t>
  </si>
  <si>
    <t>[2240101]行政运行</t>
  </si>
  <si>
    <t>504</t>
  </si>
  <si>
    <t>供销联社</t>
  </si>
  <si>
    <t xml:space="preserve">  504001</t>
  </si>
  <si>
    <t xml:space="preserve">  供销联社</t>
  </si>
  <si>
    <t>[2160201]行政运行（商业流通事务）</t>
  </si>
  <si>
    <t>600</t>
  </si>
  <si>
    <t>华容县卫生健康局</t>
  </si>
  <si>
    <t xml:space="preserve">  600001</t>
  </si>
  <si>
    <t xml:space="preserve">  卫生健康局机关</t>
  </si>
  <si>
    <t>[2100101]行政运行（卫生健康管理事务）</t>
  </si>
  <si>
    <t xml:space="preserve">  600004</t>
  </si>
  <si>
    <t xml:space="preserve">  人民医院</t>
  </si>
  <si>
    <t>[2100201]综合医院</t>
  </si>
  <si>
    <t xml:space="preserve">  600005</t>
  </si>
  <si>
    <t xml:space="preserve">  中医医院</t>
  </si>
  <si>
    <t>[2100202]中医（民族）医院</t>
  </si>
  <si>
    <t xml:space="preserve">  600006</t>
  </si>
  <si>
    <t xml:space="preserve">  卫生健康综合执法局</t>
  </si>
  <si>
    <t>[2100402]卫生监督机构</t>
  </si>
  <si>
    <t xml:space="preserve">  600007</t>
  </si>
  <si>
    <t xml:space="preserve">  疾病控制中心</t>
  </si>
  <si>
    <t>[2100401]疾病预防控制机构</t>
  </si>
  <si>
    <t xml:space="preserve">  600008</t>
  </si>
  <si>
    <t xml:space="preserve">  妇幼保健服务中心</t>
  </si>
  <si>
    <t>[2100403]妇幼保健机构</t>
  </si>
  <si>
    <t xml:space="preserve">  600009</t>
  </si>
  <si>
    <t xml:space="preserve">  血防服务中心</t>
  </si>
  <si>
    <t xml:space="preserve">  600011</t>
  </si>
  <si>
    <t xml:space="preserve">  治河渡镇卫生院</t>
  </si>
  <si>
    <t>[2100302]乡镇卫生院</t>
  </si>
  <si>
    <t xml:space="preserve">  600012</t>
  </si>
  <si>
    <t xml:space="preserve">  北景港镇中心卫生院</t>
  </si>
  <si>
    <t xml:space="preserve">  600013</t>
  </si>
  <si>
    <t xml:space="preserve">  新河乡卫生院</t>
  </si>
  <si>
    <t xml:space="preserve">  600014</t>
  </si>
  <si>
    <t xml:space="preserve">  鲇鱼须镇中心卫生院</t>
  </si>
  <si>
    <t xml:space="preserve">  600015</t>
  </si>
  <si>
    <t xml:space="preserve">  宋家嘴卫生院</t>
  </si>
  <si>
    <t xml:space="preserve">  600016</t>
  </si>
  <si>
    <t xml:space="preserve">  万庾镇卫生院</t>
  </si>
  <si>
    <t xml:space="preserve">  600017</t>
  </si>
  <si>
    <t xml:space="preserve">  东山镇中心卫生院</t>
  </si>
  <si>
    <t xml:space="preserve">  600018</t>
  </si>
  <si>
    <t xml:space="preserve">  洪山头卫生院</t>
  </si>
  <si>
    <t xml:space="preserve">  600019</t>
  </si>
  <si>
    <t xml:space="preserve">  塔市驿卫生院</t>
  </si>
  <si>
    <t xml:space="preserve">  600020</t>
  </si>
  <si>
    <t xml:space="preserve">  操军镇卫生院</t>
  </si>
  <si>
    <t xml:space="preserve">  600021</t>
  </si>
  <si>
    <t xml:space="preserve">  梅田湖镇卫生院</t>
  </si>
  <si>
    <t xml:space="preserve">  600022</t>
  </si>
  <si>
    <t xml:space="preserve">  新建卫生院</t>
  </si>
  <si>
    <t xml:space="preserve">  600023</t>
  </si>
  <si>
    <t xml:space="preserve">  禹山镇中心卫生院</t>
  </si>
  <si>
    <t xml:space="preserve">  600024</t>
  </si>
  <si>
    <t xml:space="preserve">  终南卫生院</t>
  </si>
  <si>
    <t xml:space="preserve">  600025</t>
  </si>
  <si>
    <t xml:space="preserve">  插旗镇卫生院</t>
  </si>
  <si>
    <t xml:space="preserve">  600027</t>
  </si>
  <si>
    <t xml:space="preserve">  幸福卫生院</t>
  </si>
  <si>
    <t xml:space="preserve">  600028</t>
  </si>
  <si>
    <t xml:space="preserve">  团洲乡卫生院</t>
  </si>
  <si>
    <t xml:space="preserve">  600029</t>
  </si>
  <si>
    <t xml:space="preserve">  章华镇卫生院</t>
  </si>
  <si>
    <t xml:space="preserve">  600030</t>
  </si>
  <si>
    <t xml:space="preserve">  胜峰卫生院</t>
  </si>
  <si>
    <t xml:space="preserve">  600031</t>
  </si>
  <si>
    <t xml:space="preserve">  精神病专科医院</t>
  </si>
  <si>
    <t xml:space="preserve">  600032</t>
  </si>
  <si>
    <t xml:space="preserve">  二人民医院</t>
  </si>
  <si>
    <t xml:space="preserve">  600033</t>
  </si>
  <si>
    <t xml:space="preserve">  三封寺镇卫生院</t>
  </si>
  <si>
    <t>601</t>
  </si>
  <si>
    <t>华容县残疾人联合会</t>
  </si>
  <si>
    <t xml:space="preserve">  601001</t>
  </si>
  <si>
    <t xml:space="preserve">  残联</t>
  </si>
  <si>
    <t>[2081101]行政运行（残疾人事业）</t>
  </si>
  <si>
    <t>602</t>
  </si>
  <si>
    <t>华容县民政局</t>
  </si>
  <si>
    <t xml:space="preserve">  602001</t>
  </si>
  <si>
    <t xml:space="preserve">  民政局机关</t>
  </si>
  <si>
    <t>[2080201]行政运行（民政管理事务）</t>
  </si>
  <si>
    <t>603</t>
  </si>
  <si>
    <t>华容县人力资源和社会保障局</t>
  </si>
  <si>
    <t xml:space="preserve">  603001</t>
  </si>
  <si>
    <t xml:space="preserve">  人社局机关</t>
  </si>
  <si>
    <t>[2080101]行政运行（人力资源和社会保障管理事务）</t>
  </si>
  <si>
    <t>604</t>
  </si>
  <si>
    <t>华容县退役军人事务局</t>
  </si>
  <si>
    <t xml:space="preserve">  604001</t>
  </si>
  <si>
    <t xml:space="preserve">  退役军人事务局</t>
  </si>
  <si>
    <t>[2082801]行政运行</t>
  </si>
  <si>
    <t>605</t>
  </si>
  <si>
    <t>华容县医疗保障局</t>
  </si>
  <si>
    <t xml:space="preserve">  605001</t>
  </si>
  <si>
    <t xml:space="preserve">  医疗保障局机关</t>
  </si>
  <si>
    <t>[2101501]行政运行</t>
  </si>
  <si>
    <t>606</t>
  </si>
  <si>
    <t>华容县国有资产管理中心</t>
  </si>
  <si>
    <t xml:space="preserve">  606001</t>
  </si>
  <si>
    <t xml:space="preserve">  国有资产管理中心</t>
  </si>
  <si>
    <t>700</t>
  </si>
  <si>
    <t>三封寺镇</t>
  </si>
  <si>
    <t xml:space="preserve">  700001</t>
  </si>
  <si>
    <t xml:space="preserve">  三封寺镇机关</t>
  </si>
  <si>
    <t>701</t>
  </si>
  <si>
    <t>治河渡镇</t>
  </si>
  <si>
    <t xml:space="preserve">  701001</t>
  </si>
  <si>
    <t xml:space="preserve">  治河渡镇机关</t>
  </si>
  <si>
    <t>702</t>
  </si>
  <si>
    <t>北景港镇</t>
  </si>
  <si>
    <t xml:space="preserve">  702001</t>
  </si>
  <si>
    <t xml:space="preserve">  北景港镇机关</t>
  </si>
  <si>
    <t>703</t>
  </si>
  <si>
    <t>新河乡乡</t>
  </si>
  <si>
    <t xml:space="preserve">  703001</t>
  </si>
  <si>
    <t xml:space="preserve">  新河乡乡机关</t>
  </si>
  <si>
    <t>704</t>
  </si>
  <si>
    <t>鲇鱼须镇</t>
  </si>
  <si>
    <t xml:space="preserve">  704001</t>
  </si>
  <si>
    <t xml:space="preserve">  鲇鱼须镇机关</t>
  </si>
  <si>
    <t>705</t>
  </si>
  <si>
    <t>万庾镇</t>
  </si>
  <si>
    <t xml:space="preserve">  705001</t>
  </si>
  <si>
    <t xml:space="preserve">  万庾镇机关</t>
  </si>
  <si>
    <t>706</t>
  </si>
  <si>
    <t>东山镇</t>
  </si>
  <si>
    <t xml:space="preserve">  706001</t>
  </si>
  <si>
    <t xml:space="preserve">  东山镇机关</t>
  </si>
  <si>
    <t>707</t>
  </si>
  <si>
    <t>操军镇</t>
  </si>
  <si>
    <t xml:space="preserve">  707001</t>
  </si>
  <si>
    <t xml:space="preserve">  操军镇机关</t>
  </si>
  <si>
    <t>708</t>
  </si>
  <si>
    <t>梅田湖镇</t>
  </si>
  <si>
    <t xml:space="preserve">  708001</t>
  </si>
  <si>
    <t xml:space="preserve">  梅田湖镇机关</t>
  </si>
  <si>
    <t>709</t>
  </si>
  <si>
    <t>禹山镇</t>
  </si>
  <si>
    <t xml:space="preserve">  709001</t>
  </si>
  <si>
    <t xml:space="preserve">  禹山镇机关</t>
  </si>
  <si>
    <t>710</t>
  </si>
  <si>
    <t>插旗镇</t>
  </si>
  <si>
    <t xml:space="preserve">  710001</t>
  </si>
  <si>
    <t xml:space="preserve">  插旗镇机关</t>
  </si>
  <si>
    <t>711</t>
  </si>
  <si>
    <t>注滋口镇</t>
  </si>
  <si>
    <t xml:space="preserve">  711001</t>
  </si>
  <si>
    <t xml:space="preserve">  注滋口镇机关</t>
  </si>
  <si>
    <t>712</t>
  </si>
  <si>
    <t>团洲乡</t>
  </si>
  <si>
    <t xml:space="preserve">  712001</t>
  </si>
  <si>
    <t xml:space="preserve">  团洲乡乡机关</t>
  </si>
  <si>
    <t>713</t>
  </si>
  <si>
    <t>章华镇</t>
  </si>
  <si>
    <t xml:space="preserve">  713001</t>
  </si>
  <si>
    <t xml:space="preserve">  章华镇机关</t>
  </si>
  <si>
    <t>714</t>
  </si>
  <si>
    <t>华容县田家湖生态新区</t>
  </si>
  <si>
    <t xml:space="preserve">  714001</t>
  </si>
  <si>
    <t xml:space="preserve">  田家湖生态新区</t>
  </si>
  <si>
    <t>715</t>
  </si>
  <si>
    <t>华容县工业集中管理区</t>
  </si>
  <si>
    <t xml:space="preserve">  715001</t>
  </si>
  <si>
    <t xml:space="preserve">  工业集中管理区</t>
  </si>
  <si>
    <t>800</t>
  </si>
  <si>
    <t>华容县林业局</t>
  </si>
  <si>
    <t xml:space="preserve">  800001</t>
  </si>
  <si>
    <t xml:space="preserve">  林业局机关</t>
  </si>
  <si>
    <t>[2130201]行政运行（林业）</t>
  </si>
  <si>
    <t xml:space="preserve">  800003</t>
  </si>
  <si>
    <t xml:space="preserve">  湿地保护中心</t>
  </si>
  <si>
    <t>[2130212]湿地保护</t>
  </si>
  <si>
    <t xml:space="preserve">  800004</t>
  </si>
  <si>
    <t xml:space="preserve">  胜峰林场</t>
  </si>
  <si>
    <t>[2130204]林业事业机构</t>
  </si>
  <si>
    <t xml:space="preserve">  800005</t>
  </si>
  <si>
    <t xml:space="preserve">  塔市林场</t>
  </si>
  <si>
    <t xml:space="preserve">  800006</t>
  </si>
  <si>
    <t xml:space="preserve">  东湖湿地公园</t>
  </si>
  <si>
    <t>801</t>
  </si>
  <si>
    <t>华容县自然资源局</t>
  </si>
  <si>
    <t xml:space="preserve">  801001</t>
  </si>
  <si>
    <t xml:space="preserve">  自然资源局机关</t>
  </si>
  <si>
    <t>[2200101]行政运行</t>
  </si>
  <si>
    <t>2022年华容县税收返还和转移支付草案</t>
  </si>
  <si>
    <t>2022年预计数</t>
  </si>
  <si>
    <t>合  计</t>
  </si>
  <si>
    <t>一、返还性收入</t>
  </si>
  <si>
    <t xml:space="preserve">    增值税税收返还收入</t>
  </si>
  <si>
    <t xml:space="preserve">    消费税税收返还收入</t>
  </si>
  <si>
    <t xml:space="preserve">    所得税基数返还收入</t>
  </si>
  <si>
    <t xml:space="preserve">    成品油价格和税费改革税收返还收入</t>
  </si>
  <si>
    <t xml:space="preserve">    其他税收返还收入</t>
  </si>
  <si>
    <t>二、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</si>
  <si>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</si>
  <si>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</si>
  <si>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</si>
  <si>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</si>
  <si>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</si>
  <si>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</si>
  <si>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成品油税费改革转移支付补助收入</t>
  </si>
  <si>
    <t xml:space="preserve">    基层公检法司转移支付收入</t>
  </si>
  <si>
    <t xml:space="preserve">    城乡义务教育转移支付收入</t>
  </si>
  <si>
    <t xml:space="preserve">    基本养老金转移支付收入</t>
  </si>
  <si>
    <t xml:space="preserve">    城乡居民医疗保险转移支付收入</t>
  </si>
  <si>
    <t xml:space="preserve">    农村综合改革转移支付收入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</si>
  <si>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</si>
  <si>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</si>
  <si>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</si>
  <si>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</si>
  <si>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</si>
  <si>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边疆地区转移支付收入</t>
  </si>
  <si>
    <t xml:space="preserve">    贫困地区转移支付收入</t>
  </si>
  <si>
    <t xml:space="preserve">    其他一般性转移支付收入</t>
  </si>
  <si>
    <t>三、专项转移支付收入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</si>
  <si>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</si>
  <si>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</si>
  <si>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</si>
  <si>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</si>
  <si>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</si>
  <si>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</si>
  <si>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</si>
  <si>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</si>
  <si>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</si>
  <si>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</si>
  <si>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</si>
  <si>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</si>
  <si>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</si>
  <si>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</si>
  <si>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</si>
  <si>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</si>
  <si>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</si>
  <si>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</si>
  <si>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</si>
  <si>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 xml:space="preserve">    其他支出</t>
  </si>
  <si>
    <t>2022年华容县对一般公共预算转移支付
分县市区预算表(无项目明细）</t>
  </si>
  <si>
    <t>县市区</t>
  </si>
  <si>
    <t>转移支付</t>
  </si>
  <si>
    <t>备注：因到县区一级，转移支付分地区无内容</t>
  </si>
  <si>
    <t>2022年度华容县政府一般债务限额和余额情况表</t>
  </si>
  <si>
    <t>单位:万元</t>
  </si>
  <si>
    <t>限额</t>
  </si>
  <si>
    <t>余额</t>
  </si>
  <si>
    <t xml:space="preserve"> 华容县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</si>
</sst>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* #,##0.00;* \-#,##0.00;* &quot;&quot;??;@"/>
    <numFmt numFmtId="177" formatCode="#,##0.0000"/>
    <numFmt numFmtId="178" formatCode="0.00_);[Red]\(0.00\)"/>
    <numFmt numFmtId="179" formatCode="0.00_ "/>
  </numFmts>
  <fonts count="4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20"/>
      <color indexed="8"/>
      <name val="方正小标宋简体"/>
      <charset val="134"/>
    </font>
    <font>
      <sz val="13"/>
      <color indexed="8"/>
      <name val="宋体"/>
      <charset val="134"/>
    </font>
    <font>
      <b/>
      <sz val="13"/>
      <color indexed="8"/>
      <name val="宋体"/>
      <charset val="134"/>
    </font>
    <font>
      <sz val="18"/>
      <name val="宋体"/>
      <charset val="134"/>
      <scheme val="minor"/>
    </font>
    <font>
      <sz val="20"/>
      <color rgb="FFFF0000"/>
      <name val="宋体"/>
      <charset val="134"/>
      <scheme val="minor"/>
    </font>
    <font>
      <b/>
      <sz val="12"/>
      <name val="宋体"/>
      <charset val="134"/>
    </font>
    <font>
      <b/>
      <sz val="18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b/>
      <sz val="9"/>
      <name val="宋体"/>
      <charset val="134"/>
    </font>
    <font>
      <b/>
      <sz val="2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黑体"/>
      <charset val="134"/>
    </font>
    <font>
      <sz val="12"/>
      <name val="Times New Roman"/>
      <charset val="0"/>
    </font>
    <font>
      <b/>
      <sz val="20"/>
      <name val="黑体"/>
      <charset val="134"/>
    </font>
    <font>
      <sz val="12"/>
      <name val="黑体"/>
      <charset val="134"/>
    </font>
    <font>
      <b/>
      <sz val="12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2" fillId="19" borderId="9" applyNumberFormat="0" applyAlignment="0" applyProtection="0">
      <alignment vertical="center"/>
    </xf>
    <xf numFmtId="0" fontId="35" fillId="19" borderId="4" applyNumberFormat="0" applyAlignment="0" applyProtection="0">
      <alignment vertical="center"/>
    </xf>
    <xf numFmtId="0" fontId="31" fillId="13" borderId="5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 inden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/>
    <xf numFmtId="0" fontId="14" fillId="3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4" borderId="2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176" fontId="2" fillId="3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177" fontId="2" fillId="0" borderId="1" xfId="0" applyNumberFormat="1" applyFont="1" applyFill="1" applyBorder="1" applyAlignment="1" applyProtection="1">
      <alignment horizontal="right" vertical="center" wrapText="1"/>
    </xf>
    <xf numFmtId="0" fontId="2" fillId="3" borderId="0" xfId="0" applyNumberFormat="1" applyFont="1" applyFill="1" applyAlignment="1" applyProtection="1">
      <alignment horizontal="center" vertical="center" wrapText="1"/>
    </xf>
    <xf numFmtId="0" fontId="2" fillId="3" borderId="0" xfId="0" applyNumberFormat="1" applyFont="1" applyFill="1" applyAlignment="1" applyProtection="1">
      <alignment horizontal="right" vertical="center"/>
    </xf>
    <xf numFmtId="0" fontId="13" fillId="0" borderId="0" xfId="0" applyNumberFormat="1" applyFont="1" applyFill="1" applyAlignment="1" applyProtection="1"/>
    <xf numFmtId="0" fontId="15" fillId="0" borderId="0" xfId="0" applyNumberFormat="1" applyFont="1" applyFill="1" applyAlignment="1" applyProtection="1">
      <alignment horizontal="centerContinuous" vertical="center"/>
    </xf>
    <xf numFmtId="0" fontId="2" fillId="3" borderId="0" xfId="0" applyNumberFormat="1" applyFont="1" applyFill="1" applyAlignment="1" applyProtection="1">
      <alignment horizontal="right"/>
    </xf>
    <xf numFmtId="0" fontId="16" fillId="0" borderId="0" xfId="0" applyNumberFormat="1" applyFont="1" applyFill="1" applyAlignment="1" applyProtection="1"/>
    <xf numFmtId="0" fontId="16" fillId="3" borderId="0" xfId="0" applyNumberFormat="1" applyFont="1" applyFill="1" applyAlignment="1" applyProtection="1"/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8" fontId="11" fillId="0" borderId="0" xfId="0" applyNumberFormat="1" applyFont="1" applyFill="1" applyBorder="1" applyAlignment="1">
      <alignment horizontal="right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right" vertical="center" wrapText="1"/>
    </xf>
    <xf numFmtId="49" fontId="18" fillId="0" borderId="1" xfId="0" applyNumberFormat="1" applyFont="1" applyFill="1" applyBorder="1" applyAlignment="1">
      <alignment vertical="center" wrapText="1"/>
    </xf>
    <xf numFmtId="179" fontId="18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horizontal="left" vertical="center" wrapText="1" indent="2"/>
    </xf>
    <xf numFmtId="179" fontId="18" fillId="0" borderId="1" xfId="0" applyNumberFormat="1" applyFont="1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/>
    </xf>
    <xf numFmtId="179" fontId="18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24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wrapText="1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workbookViewId="0">
      <selection activeCell="A3" sqref="A3"/>
    </sheetView>
  </sheetViews>
  <sheetFormatPr defaultColWidth="9" defaultRowHeight="24" customHeight="1" outlineLevelCol="1"/>
  <cols>
    <col min="1" max="1" width="41.625" customWidth="1"/>
    <col min="2" max="2" width="46.875" customWidth="1"/>
  </cols>
  <sheetData>
    <row r="1" ht="31" customHeight="1" spans="1:2">
      <c r="A1" s="75" t="s">
        <v>0</v>
      </c>
      <c r="B1" s="75"/>
    </row>
    <row r="2" customHeight="1" spans="1:2">
      <c r="A2" s="76"/>
      <c r="B2" s="77" t="s">
        <v>1</v>
      </c>
    </row>
    <row r="3" customHeight="1" spans="1:2">
      <c r="A3" s="78" t="s">
        <v>2</v>
      </c>
      <c r="B3" s="78" t="s">
        <v>3</v>
      </c>
    </row>
    <row r="4" customHeight="1" spans="1:2">
      <c r="A4" s="79" t="s">
        <v>4</v>
      </c>
      <c r="B4" s="70">
        <f>SUM(B5:B15)</f>
        <v>45600</v>
      </c>
    </row>
    <row r="5" customHeight="1" spans="1:2">
      <c r="A5" s="80" t="s">
        <v>5</v>
      </c>
      <c r="B5" s="19">
        <v>17625</v>
      </c>
    </row>
    <row r="6" customHeight="1" spans="1:2">
      <c r="A6" s="80" t="s">
        <v>6</v>
      </c>
      <c r="B6" s="19"/>
    </row>
    <row r="7" customHeight="1" spans="1:2">
      <c r="A7" s="80" t="s">
        <v>7</v>
      </c>
      <c r="B7" s="19">
        <v>6048</v>
      </c>
    </row>
    <row r="8" customHeight="1" spans="1:2">
      <c r="A8" s="80" t="s">
        <v>8</v>
      </c>
      <c r="B8" s="19">
        <v>1120</v>
      </c>
    </row>
    <row r="9" customHeight="1" spans="1:2">
      <c r="A9" s="80" t="s">
        <v>9</v>
      </c>
      <c r="B9" s="19">
        <v>8</v>
      </c>
    </row>
    <row r="10" customHeight="1" spans="1:2">
      <c r="A10" s="80" t="s">
        <v>10</v>
      </c>
      <c r="B10" s="19">
        <v>2000</v>
      </c>
    </row>
    <row r="11" customHeight="1" spans="1:2">
      <c r="A11" s="80" t="s">
        <v>11</v>
      </c>
      <c r="B11" s="19">
        <v>2000</v>
      </c>
    </row>
    <row r="12" customHeight="1" spans="1:2">
      <c r="A12" s="80" t="s">
        <v>12</v>
      </c>
      <c r="B12" s="19">
        <v>1330</v>
      </c>
    </row>
    <row r="13" customHeight="1" spans="1:2">
      <c r="A13" s="80" t="s">
        <v>13</v>
      </c>
      <c r="B13" s="19">
        <v>2000</v>
      </c>
    </row>
    <row r="14" customHeight="1" spans="1:2">
      <c r="A14" s="80" t="s">
        <v>14</v>
      </c>
      <c r="B14" s="19">
        <v>6400</v>
      </c>
    </row>
    <row r="15" customHeight="1" spans="1:2">
      <c r="A15" s="80" t="s">
        <v>15</v>
      </c>
      <c r="B15" s="19">
        <v>7069</v>
      </c>
    </row>
    <row r="16" customHeight="1" spans="1:2">
      <c r="A16" s="79" t="s">
        <v>16</v>
      </c>
      <c r="B16" s="70">
        <f>SUM(B17:B20)</f>
        <v>19000</v>
      </c>
    </row>
    <row r="17" customHeight="1" spans="1:2">
      <c r="A17" s="80" t="s">
        <v>17</v>
      </c>
      <c r="B17" s="19">
        <v>3200</v>
      </c>
    </row>
    <row r="18" customHeight="1" spans="1:2">
      <c r="A18" s="80" t="s">
        <v>18</v>
      </c>
      <c r="B18" s="19">
        <v>6000</v>
      </c>
    </row>
    <row r="19" customHeight="1" spans="1:2">
      <c r="A19" s="81" t="s">
        <v>19</v>
      </c>
      <c r="B19" s="19">
        <v>900</v>
      </c>
    </row>
    <row r="20" customHeight="1" spans="1:2">
      <c r="A20" s="80" t="s">
        <v>20</v>
      </c>
      <c r="B20" s="19">
        <v>8900</v>
      </c>
    </row>
    <row r="21" customHeight="1" spans="1:2">
      <c r="A21" s="79" t="s">
        <v>21</v>
      </c>
      <c r="B21" s="70">
        <f>B16+B4</f>
        <v>64600</v>
      </c>
    </row>
    <row r="22" customHeight="1" spans="1:2">
      <c r="A22" s="79" t="s">
        <v>22</v>
      </c>
      <c r="B22" s="70">
        <v>9540</v>
      </c>
    </row>
    <row r="23" customHeight="1" spans="1:2">
      <c r="A23" s="80" t="s">
        <v>23</v>
      </c>
      <c r="B23" s="19">
        <v>23500</v>
      </c>
    </row>
    <row r="24" customHeight="1" spans="1:2">
      <c r="A24" s="80" t="s">
        <v>24</v>
      </c>
      <c r="B24" s="19">
        <v>2000</v>
      </c>
    </row>
    <row r="25" customHeight="1" spans="1:2">
      <c r="A25" s="80" t="s">
        <v>25</v>
      </c>
      <c r="B25" s="19">
        <v>15360</v>
      </c>
    </row>
    <row r="26" customHeight="1" spans="1:2">
      <c r="A26" s="80" t="s">
        <v>26</v>
      </c>
      <c r="B26" s="19"/>
    </row>
    <row r="27" customHeight="1" spans="1:2">
      <c r="A27" s="79" t="s">
        <v>27</v>
      </c>
      <c r="B27" s="70">
        <f>SUM(B23:B26)</f>
        <v>40860</v>
      </c>
    </row>
    <row r="28" customHeight="1" spans="1:2">
      <c r="A28" s="79" t="s">
        <v>28</v>
      </c>
      <c r="B28" s="70">
        <f>B21+B22+B27</f>
        <v>115000</v>
      </c>
    </row>
  </sheetData>
  <mergeCells count="1">
    <mergeCell ref="A1:B1"/>
  </mergeCells>
  <conditionalFormatting sqref="A4:B2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showZeros="0" workbookViewId="0">
      <selection activeCell="D13" sqref="D13"/>
    </sheetView>
  </sheetViews>
  <sheetFormatPr defaultColWidth="9" defaultRowHeight="18" customHeight="1" outlineLevelCol="3"/>
  <cols>
    <col min="1" max="1" width="35.625" customWidth="1"/>
    <col min="2" max="2" width="39.375" customWidth="1"/>
  </cols>
  <sheetData>
    <row r="1" ht="30" customHeight="1" spans="1:4">
      <c r="A1" s="66" t="s">
        <v>29</v>
      </c>
      <c r="B1" s="66"/>
      <c r="C1" s="66"/>
      <c r="D1" s="66"/>
    </row>
    <row r="2" customHeight="1" spans="1:4">
      <c r="A2" s="66"/>
      <c r="B2" s="66"/>
      <c r="C2" s="66"/>
      <c r="D2" s="66"/>
    </row>
    <row r="3" customHeight="1" spans="1:4">
      <c r="A3" s="67"/>
      <c r="B3" s="67"/>
      <c r="C3" s="67"/>
      <c r="D3" s="16" t="s">
        <v>1</v>
      </c>
    </row>
    <row r="4" customHeight="1" spans="1:4">
      <c r="A4" s="68" t="s">
        <v>30</v>
      </c>
      <c r="B4" s="17" t="s">
        <v>31</v>
      </c>
      <c r="C4" s="17"/>
      <c r="D4" s="17"/>
    </row>
    <row r="5" ht="41" customHeight="1" spans="1:4">
      <c r="A5" s="68"/>
      <c r="B5" s="17" t="s">
        <v>32</v>
      </c>
      <c r="C5" s="17" t="s">
        <v>33</v>
      </c>
      <c r="D5" s="17" t="s">
        <v>34</v>
      </c>
    </row>
    <row r="6" customHeight="1" spans="1:4">
      <c r="A6" s="69" t="s">
        <v>35</v>
      </c>
      <c r="B6" s="70">
        <f>C6+D6</f>
        <v>330000</v>
      </c>
      <c r="C6" s="70">
        <f>SUM(C7:C30)</f>
        <v>202518</v>
      </c>
      <c r="D6" s="70">
        <f>SUM(D7:D30)</f>
        <v>127482</v>
      </c>
    </row>
    <row r="7" customHeight="1" spans="1:4">
      <c r="A7" s="20" t="s">
        <v>36</v>
      </c>
      <c r="B7" s="70">
        <f>C7+D7</f>
        <v>35384</v>
      </c>
      <c r="C7" s="19">
        <v>35270</v>
      </c>
      <c r="D7" s="19">
        <v>114</v>
      </c>
    </row>
    <row r="8" customHeight="1" spans="1:4">
      <c r="A8" s="20" t="s">
        <v>37</v>
      </c>
      <c r="B8" s="70">
        <f>C8+D8</f>
        <v>0</v>
      </c>
      <c r="C8" s="19">
        <v>0</v>
      </c>
      <c r="D8" s="19">
        <v>0</v>
      </c>
    </row>
    <row r="9" customHeight="1" spans="1:4">
      <c r="A9" s="20" t="s">
        <v>38</v>
      </c>
      <c r="B9" s="70">
        <f t="shared" ref="B8:B30" si="0">C9+D9</f>
        <v>285</v>
      </c>
      <c r="C9" s="19">
        <v>285</v>
      </c>
      <c r="D9" s="19">
        <v>0</v>
      </c>
    </row>
    <row r="10" customHeight="1" spans="1:4">
      <c r="A10" s="20" t="s">
        <v>39</v>
      </c>
      <c r="B10" s="70">
        <f t="shared" si="0"/>
        <v>10186</v>
      </c>
      <c r="C10" s="19">
        <v>8898</v>
      </c>
      <c r="D10" s="19">
        <v>1288</v>
      </c>
    </row>
    <row r="11" customHeight="1" spans="1:4">
      <c r="A11" s="71" t="s">
        <v>40</v>
      </c>
      <c r="B11" s="70">
        <f t="shared" si="0"/>
        <v>69730</v>
      </c>
      <c r="C11" s="19">
        <v>59669</v>
      </c>
      <c r="D11" s="19">
        <v>10061</v>
      </c>
    </row>
    <row r="12" customHeight="1" spans="1:4">
      <c r="A12" s="20" t="s">
        <v>41</v>
      </c>
      <c r="B12" s="70">
        <f t="shared" si="0"/>
        <v>2502</v>
      </c>
      <c r="C12" s="19">
        <v>2492</v>
      </c>
      <c r="D12" s="19">
        <v>10</v>
      </c>
    </row>
    <row r="13" customHeight="1" spans="1:4">
      <c r="A13" s="20" t="s">
        <v>42</v>
      </c>
      <c r="B13" s="70">
        <f t="shared" si="0"/>
        <v>2306</v>
      </c>
      <c r="C13" s="19">
        <v>1714</v>
      </c>
      <c r="D13" s="19">
        <v>592</v>
      </c>
    </row>
    <row r="14" customHeight="1" spans="1:4">
      <c r="A14" s="20" t="s">
        <v>43</v>
      </c>
      <c r="B14" s="70">
        <f t="shared" si="0"/>
        <v>44469</v>
      </c>
      <c r="C14" s="19">
        <v>11690</v>
      </c>
      <c r="D14" s="19">
        <v>32779</v>
      </c>
    </row>
    <row r="15" customHeight="1" spans="1:4">
      <c r="A15" s="20" t="s">
        <v>44</v>
      </c>
      <c r="B15" s="70">
        <f t="shared" si="0"/>
        <v>55907</v>
      </c>
      <c r="C15" s="19">
        <v>15398</v>
      </c>
      <c r="D15" s="19">
        <v>40509</v>
      </c>
    </row>
    <row r="16" customHeight="1" spans="1:4">
      <c r="A16" s="20" t="s">
        <v>45</v>
      </c>
      <c r="B16" s="70">
        <f t="shared" si="0"/>
        <v>3100</v>
      </c>
      <c r="C16" s="19"/>
      <c r="D16" s="19">
        <v>3100</v>
      </c>
    </row>
    <row r="17" customHeight="1" spans="1:4">
      <c r="A17" s="20" t="s">
        <v>46</v>
      </c>
      <c r="B17" s="70">
        <f t="shared" si="0"/>
        <v>8526</v>
      </c>
      <c r="C17" s="19">
        <v>8526</v>
      </c>
      <c r="D17" s="19">
        <v>0</v>
      </c>
    </row>
    <row r="18" customHeight="1" spans="1:4">
      <c r="A18" s="20" t="s">
        <v>47</v>
      </c>
      <c r="B18" s="70">
        <f t="shared" si="0"/>
        <v>44064</v>
      </c>
      <c r="C18" s="19">
        <v>18432</v>
      </c>
      <c r="D18" s="19">
        <v>25632</v>
      </c>
    </row>
    <row r="19" customHeight="1" spans="1:4">
      <c r="A19" s="20" t="s">
        <v>48</v>
      </c>
      <c r="B19" s="70">
        <f t="shared" si="0"/>
        <v>5732</v>
      </c>
      <c r="C19" s="19">
        <v>3183</v>
      </c>
      <c r="D19" s="19">
        <v>2549</v>
      </c>
    </row>
    <row r="20" customHeight="1" spans="1:4">
      <c r="A20" s="20" t="s">
        <v>49</v>
      </c>
      <c r="B20" s="70">
        <f t="shared" si="0"/>
        <v>365</v>
      </c>
      <c r="C20" s="19">
        <v>365</v>
      </c>
      <c r="D20" s="19">
        <v>0</v>
      </c>
    </row>
    <row r="21" customHeight="1" spans="1:4">
      <c r="A21" s="20" t="s">
        <v>50</v>
      </c>
      <c r="B21" s="70">
        <f t="shared" si="0"/>
        <v>224</v>
      </c>
      <c r="C21" s="19">
        <v>224</v>
      </c>
      <c r="D21" s="19">
        <v>0</v>
      </c>
    </row>
    <row r="22" customHeight="1" spans="1:4">
      <c r="A22" s="20" t="s">
        <v>51</v>
      </c>
      <c r="B22" s="70">
        <f t="shared" si="0"/>
        <v>0</v>
      </c>
      <c r="C22" s="19"/>
      <c r="D22" s="19">
        <v>0</v>
      </c>
    </row>
    <row r="23" customHeight="1" spans="1:4">
      <c r="A23" s="20" t="s">
        <v>52</v>
      </c>
      <c r="B23" s="70">
        <f t="shared" si="0"/>
        <v>3095</v>
      </c>
      <c r="C23" s="19">
        <v>3095</v>
      </c>
      <c r="D23" s="19">
        <v>0</v>
      </c>
    </row>
    <row r="24" customHeight="1" spans="1:4">
      <c r="A24" s="20" t="s">
        <v>53</v>
      </c>
      <c r="B24" s="70">
        <f t="shared" si="0"/>
        <v>5040</v>
      </c>
      <c r="C24" s="19">
        <v>0</v>
      </c>
      <c r="D24" s="19">
        <v>5040</v>
      </c>
    </row>
    <row r="25" customHeight="1" spans="1:4">
      <c r="A25" s="20" t="s">
        <v>54</v>
      </c>
      <c r="B25" s="70">
        <f t="shared" si="0"/>
        <v>123</v>
      </c>
      <c r="C25" s="19">
        <v>0</v>
      </c>
      <c r="D25" s="19">
        <v>123</v>
      </c>
    </row>
    <row r="26" customHeight="1" spans="1:4">
      <c r="A26" s="20" t="s">
        <v>55</v>
      </c>
      <c r="B26" s="70">
        <f t="shared" si="0"/>
        <v>932</v>
      </c>
      <c r="C26" s="19">
        <v>932</v>
      </c>
      <c r="D26" s="19">
        <v>0</v>
      </c>
    </row>
    <row r="27" customHeight="1" spans="1:4">
      <c r="A27" s="20" t="s">
        <v>56</v>
      </c>
      <c r="B27" s="70">
        <f t="shared" si="0"/>
        <v>3300</v>
      </c>
      <c r="C27" s="19">
        <v>3300</v>
      </c>
      <c r="D27" s="19">
        <v>0</v>
      </c>
    </row>
    <row r="28" customHeight="1" spans="1:4">
      <c r="A28" s="20" t="s">
        <v>57</v>
      </c>
      <c r="B28" s="70">
        <f t="shared" si="0"/>
        <v>13528</v>
      </c>
      <c r="C28" s="19">
        <v>7843</v>
      </c>
      <c r="D28" s="19">
        <v>5685</v>
      </c>
    </row>
    <row r="29" customHeight="1" spans="1:4">
      <c r="A29" s="20" t="s">
        <v>58</v>
      </c>
      <c r="B29" s="70">
        <f t="shared" si="0"/>
        <v>14205</v>
      </c>
      <c r="C29" s="19">
        <v>14205</v>
      </c>
      <c r="D29" s="19">
        <v>0</v>
      </c>
    </row>
    <row r="30" customHeight="1" spans="1:4">
      <c r="A30" s="20" t="s">
        <v>59</v>
      </c>
      <c r="B30" s="70">
        <f t="shared" si="0"/>
        <v>6997</v>
      </c>
      <c r="C30" s="19">
        <v>6997</v>
      </c>
      <c r="D30" s="19">
        <v>0</v>
      </c>
    </row>
    <row r="31" customHeight="1" spans="1:2">
      <c r="A31" s="72"/>
      <c r="B31" s="73"/>
    </row>
    <row r="32" customHeight="1" spans="1:2">
      <c r="A32" s="74"/>
      <c r="B32" s="74"/>
    </row>
  </sheetData>
  <mergeCells count="4">
    <mergeCell ref="B4:D4"/>
    <mergeCell ref="A32:B32"/>
    <mergeCell ref="A4:A5"/>
    <mergeCell ref="A1:D2"/>
  </mergeCells>
  <conditionalFormatting sqref="B7:B30">
    <cfRule type="duplicateValues" dxfId="0" priority="1"/>
  </conditionalFormatting>
  <conditionalFormatting sqref="A4:B6 A7:A2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10"/>
  <sheetViews>
    <sheetView showZeros="0" workbookViewId="0">
      <selection activeCell="C9" sqref="C9"/>
    </sheetView>
  </sheetViews>
  <sheetFormatPr defaultColWidth="9" defaultRowHeight="22" customHeight="1" outlineLevelCol="2"/>
  <cols>
    <col min="1" max="1" width="12.125" style="43" customWidth="1"/>
    <col min="2" max="2" width="27.875" style="44" customWidth="1"/>
    <col min="3" max="3" width="26.625" style="43" customWidth="1"/>
  </cols>
  <sheetData>
    <row r="1" customHeight="1" spans="1:2">
      <c r="A1" s="45"/>
      <c r="B1" s="46"/>
    </row>
    <row r="2" customHeight="1" spans="1:3">
      <c r="A2" s="47" t="s">
        <v>60</v>
      </c>
      <c r="B2" s="47"/>
      <c r="C2" s="47"/>
    </row>
    <row r="3" customHeight="1" spans="1:3">
      <c r="A3" s="48"/>
      <c r="B3" s="48"/>
      <c r="C3" s="49" t="s">
        <v>1</v>
      </c>
    </row>
    <row r="4" customHeight="1" spans="1:3">
      <c r="A4" s="50" t="s">
        <v>61</v>
      </c>
      <c r="B4" s="51" t="s">
        <v>2</v>
      </c>
      <c r="C4" s="52" t="s">
        <v>62</v>
      </c>
    </row>
    <row r="5" ht="33" customHeight="1" spans="1:3">
      <c r="A5" s="53"/>
      <c r="B5" s="53" t="s">
        <v>63</v>
      </c>
      <c r="C5" s="54">
        <f>SUM(C6,C250,C289,C308,C397,C452,C516,C586,C718,C757,C829,C918,C987,C1127,C1241,C1311,C1331,C1362,C1372,C1435,C1453,C1506,C1534,C1591,C1592,C1621,C1736,C1762,C1788)</f>
        <v>330000</v>
      </c>
    </row>
    <row r="6" customHeight="1" spans="1:3">
      <c r="A6" s="55" t="s">
        <v>64</v>
      </c>
      <c r="B6" s="53" t="s">
        <v>65</v>
      </c>
      <c r="C6" s="54">
        <f>SUM(C7,C19,C28,C39,C50,C61,C72,C84,C93,C106,C116,C125,C136,C149,C156,C164,C170,C177,C184,C191,C198,C204,C212,C218,C224,C230,C247)</f>
        <v>35384</v>
      </c>
    </row>
    <row r="7" customHeight="1" spans="1:3">
      <c r="A7" s="55" t="s">
        <v>66</v>
      </c>
      <c r="B7" s="53" t="s">
        <v>67</v>
      </c>
      <c r="C7" s="54">
        <v>818</v>
      </c>
    </row>
    <row r="8" customHeight="1" spans="1:3">
      <c r="A8" s="55" t="s">
        <v>68</v>
      </c>
      <c r="B8" s="56" t="s">
        <v>69</v>
      </c>
      <c r="C8" s="54">
        <v>818</v>
      </c>
    </row>
    <row r="9" customHeight="1" spans="1:3">
      <c r="A9" s="55" t="s">
        <v>70</v>
      </c>
      <c r="B9" s="56" t="s">
        <v>71</v>
      </c>
      <c r="C9" s="57"/>
    </row>
    <row r="10" customHeight="1" spans="1:3">
      <c r="A10" s="55" t="s">
        <v>72</v>
      </c>
      <c r="B10" s="56" t="s">
        <v>73</v>
      </c>
      <c r="C10" s="57"/>
    </row>
    <row r="11" customHeight="1" spans="1:3">
      <c r="A11" s="55" t="s">
        <v>74</v>
      </c>
      <c r="B11" s="56" t="s">
        <v>75</v>
      </c>
      <c r="C11" s="57"/>
    </row>
    <row r="12" customHeight="1" spans="1:3">
      <c r="A12" s="55" t="s">
        <v>76</v>
      </c>
      <c r="B12" s="56" t="s">
        <v>77</v>
      </c>
      <c r="C12" s="57"/>
    </row>
    <row r="13" customHeight="1" spans="1:3">
      <c r="A13" s="55" t="s">
        <v>78</v>
      </c>
      <c r="B13" s="56" t="s">
        <v>79</v>
      </c>
      <c r="C13" s="57"/>
    </row>
    <row r="14" customHeight="1" spans="1:3">
      <c r="A14" s="55" t="s">
        <v>80</v>
      </c>
      <c r="B14" s="56" t="s">
        <v>81</v>
      </c>
      <c r="C14" s="57"/>
    </row>
    <row r="15" customHeight="1" spans="1:3">
      <c r="A15" s="55" t="s">
        <v>82</v>
      </c>
      <c r="B15" s="56" t="s">
        <v>83</v>
      </c>
      <c r="C15" s="57"/>
    </row>
    <row r="16" customHeight="1" spans="1:3">
      <c r="A16" s="55" t="s">
        <v>84</v>
      </c>
      <c r="B16" s="56" t="s">
        <v>85</v>
      </c>
      <c r="C16" s="57"/>
    </row>
    <row r="17" customHeight="1" spans="1:3">
      <c r="A17" s="55" t="s">
        <v>86</v>
      </c>
      <c r="B17" s="56" t="s">
        <v>87</v>
      </c>
      <c r="C17" s="57"/>
    </row>
    <row r="18" customHeight="1" spans="1:3">
      <c r="A18" s="55" t="s">
        <v>88</v>
      </c>
      <c r="B18" s="56" t="s">
        <v>89</v>
      </c>
      <c r="C18" s="57"/>
    </row>
    <row r="19" customHeight="1" spans="1:3">
      <c r="A19" s="55" t="s">
        <v>90</v>
      </c>
      <c r="B19" s="53" t="s">
        <v>91</v>
      </c>
      <c r="C19" s="54">
        <v>487</v>
      </c>
    </row>
    <row r="20" customHeight="1" spans="1:3">
      <c r="A20" s="55" t="s">
        <v>92</v>
      </c>
      <c r="B20" s="56" t="s">
        <v>69</v>
      </c>
      <c r="C20" s="54">
        <v>487</v>
      </c>
    </row>
    <row r="21" customHeight="1" spans="1:3">
      <c r="A21" s="55" t="s">
        <v>93</v>
      </c>
      <c r="B21" s="56" t="s">
        <v>71</v>
      </c>
      <c r="C21" s="57"/>
    </row>
    <row r="22" customHeight="1" spans="1:3">
      <c r="A22" s="55" t="s">
        <v>94</v>
      </c>
      <c r="B22" s="56" t="s">
        <v>73</v>
      </c>
      <c r="C22" s="57"/>
    </row>
    <row r="23" customHeight="1" spans="1:3">
      <c r="A23" s="55" t="s">
        <v>95</v>
      </c>
      <c r="B23" s="56" t="s">
        <v>96</v>
      </c>
      <c r="C23" s="57"/>
    </row>
    <row r="24" customHeight="1" spans="1:3">
      <c r="A24" s="55" t="s">
        <v>97</v>
      </c>
      <c r="B24" s="56" t="s">
        <v>98</v>
      </c>
      <c r="C24" s="57"/>
    </row>
    <row r="25" customHeight="1" spans="1:3">
      <c r="A25" s="55" t="s">
        <v>99</v>
      </c>
      <c r="B25" s="56" t="s">
        <v>100</v>
      </c>
      <c r="C25" s="57"/>
    </row>
    <row r="26" customHeight="1" spans="1:3">
      <c r="A26" s="55" t="s">
        <v>101</v>
      </c>
      <c r="B26" s="56" t="s">
        <v>87</v>
      </c>
      <c r="C26" s="57"/>
    </row>
    <row r="27" customHeight="1" spans="1:3">
      <c r="A27" s="55" t="s">
        <v>102</v>
      </c>
      <c r="B27" s="56" t="s">
        <v>103</v>
      </c>
      <c r="C27" s="57"/>
    </row>
    <row r="28" customHeight="1" spans="1:3">
      <c r="A28" s="55" t="s">
        <v>104</v>
      </c>
      <c r="B28" s="53" t="s">
        <v>105</v>
      </c>
      <c r="C28" s="54">
        <v>17599</v>
      </c>
    </row>
    <row r="29" customHeight="1" spans="1:3">
      <c r="A29" s="55" t="s">
        <v>106</v>
      </c>
      <c r="B29" s="56" t="s">
        <v>69</v>
      </c>
      <c r="C29" s="54">
        <v>17170</v>
      </c>
    </row>
    <row r="30" customHeight="1" spans="1:3">
      <c r="A30" s="55" t="s">
        <v>107</v>
      </c>
      <c r="B30" s="56" t="s">
        <v>71</v>
      </c>
      <c r="C30" s="57"/>
    </row>
    <row r="31" customHeight="1" spans="1:3">
      <c r="A31" s="55" t="s">
        <v>108</v>
      </c>
      <c r="B31" s="56" t="s">
        <v>73</v>
      </c>
      <c r="C31" s="57"/>
    </row>
    <row r="32" customHeight="1" spans="1:3">
      <c r="A32" s="55" t="s">
        <v>109</v>
      </c>
      <c r="B32" s="56" t="s">
        <v>110</v>
      </c>
      <c r="C32" s="57"/>
    </row>
    <row r="33" customHeight="1" spans="1:3">
      <c r="A33" s="55" t="s">
        <v>111</v>
      </c>
      <c r="B33" s="56" t="s">
        <v>112</v>
      </c>
      <c r="C33" s="57"/>
    </row>
    <row r="34" customHeight="1" spans="1:3">
      <c r="A34" s="55" t="s">
        <v>113</v>
      </c>
      <c r="B34" s="56" t="s">
        <v>114</v>
      </c>
      <c r="C34" s="54">
        <v>248</v>
      </c>
    </row>
    <row r="35" customHeight="1" spans="1:3">
      <c r="A35" s="55" t="s">
        <v>115</v>
      </c>
      <c r="B35" s="56" t="s">
        <v>116</v>
      </c>
      <c r="C35" s="54">
        <v>181</v>
      </c>
    </row>
    <row r="36" customHeight="1" spans="1:3">
      <c r="A36" s="55" t="s">
        <v>117</v>
      </c>
      <c r="B36" s="56" t="s">
        <v>118</v>
      </c>
      <c r="C36" s="57"/>
    </row>
    <row r="37" customHeight="1" spans="1:3">
      <c r="A37" s="55" t="s">
        <v>119</v>
      </c>
      <c r="B37" s="56" t="s">
        <v>87</v>
      </c>
      <c r="C37" s="57"/>
    </row>
    <row r="38" customHeight="1" spans="1:3">
      <c r="A38" s="55" t="s">
        <v>120</v>
      </c>
      <c r="B38" s="56" t="s">
        <v>121</v>
      </c>
      <c r="C38" s="57"/>
    </row>
    <row r="39" customHeight="1" spans="1:3">
      <c r="A39" s="55" t="s">
        <v>122</v>
      </c>
      <c r="B39" s="53" t="s">
        <v>123</v>
      </c>
      <c r="C39" s="54">
        <v>631</v>
      </c>
    </row>
    <row r="40" customHeight="1" spans="1:3">
      <c r="A40" s="55" t="s">
        <v>124</v>
      </c>
      <c r="B40" s="53" t="s">
        <v>69</v>
      </c>
      <c r="C40" s="54">
        <v>631</v>
      </c>
    </row>
    <row r="41" customHeight="1" spans="1:3">
      <c r="A41" s="55" t="s">
        <v>125</v>
      </c>
      <c r="B41" s="53" t="s">
        <v>71</v>
      </c>
      <c r="C41" s="57"/>
    </row>
    <row r="42" customHeight="1" spans="1:3">
      <c r="A42" s="55" t="s">
        <v>126</v>
      </c>
      <c r="B42" s="53" t="s">
        <v>73</v>
      </c>
      <c r="C42" s="57"/>
    </row>
    <row r="43" customHeight="1" spans="1:3">
      <c r="A43" s="55" t="s">
        <v>127</v>
      </c>
      <c r="B43" s="53" t="s">
        <v>128</v>
      </c>
      <c r="C43" s="57"/>
    </row>
    <row r="44" customHeight="1" spans="1:3">
      <c r="A44" s="55" t="s">
        <v>129</v>
      </c>
      <c r="B44" s="53" t="s">
        <v>130</v>
      </c>
      <c r="C44" s="57"/>
    </row>
    <row r="45" customHeight="1" spans="1:3">
      <c r="A45" s="55" t="s">
        <v>131</v>
      </c>
      <c r="B45" s="53" t="s">
        <v>132</v>
      </c>
      <c r="C45" s="57"/>
    </row>
    <row r="46" customHeight="1" spans="1:3">
      <c r="A46" s="55" t="s">
        <v>133</v>
      </c>
      <c r="B46" s="53" t="s">
        <v>134</v>
      </c>
      <c r="C46" s="57"/>
    </row>
    <row r="47" customHeight="1" spans="1:3">
      <c r="A47" s="55" t="s">
        <v>135</v>
      </c>
      <c r="B47" s="53" t="s">
        <v>136</v>
      </c>
      <c r="C47" s="57"/>
    </row>
    <row r="48" customHeight="1" spans="1:3">
      <c r="A48" s="55" t="s">
        <v>137</v>
      </c>
      <c r="B48" s="53" t="s">
        <v>87</v>
      </c>
      <c r="C48" s="57"/>
    </row>
    <row r="49" customHeight="1" spans="1:3">
      <c r="A49" s="55" t="s">
        <v>138</v>
      </c>
      <c r="B49" s="53" t="s">
        <v>139</v>
      </c>
      <c r="C49" s="57"/>
    </row>
    <row r="50" customHeight="1" spans="1:3">
      <c r="A50" s="55" t="s">
        <v>140</v>
      </c>
      <c r="B50" s="53" t="s">
        <v>141</v>
      </c>
      <c r="C50" s="54">
        <f>SUM(C51:C60)</f>
        <v>278</v>
      </c>
    </row>
    <row r="51" customHeight="1" spans="1:3">
      <c r="A51" s="55" t="s">
        <v>142</v>
      </c>
      <c r="B51" s="53" t="s">
        <v>69</v>
      </c>
      <c r="C51" s="54">
        <v>278</v>
      </c>
    </row>
    <row r="52" customHeight="1" spans="1:3">
      <c r="A52" s="55" t="s">
        <v>143</v>
      </c>
      <c r="B52" s="53" t="s">
        <v>71</v>
      </c>
      <c r="C52" s="57"/>
    </row>
    <row r="53" customHeight="1" spans="1:3">
      <c r="A53" s="55" t="s">
        <v>144</v>
      </c>
      <c r="B53" s="53" t="s">
        <v>73</v>
      </c>
      <c r="C53" s="57"/>
    </row>
    <row r="54" customHeight="1" spans="1:3">
      <c r="A54" s="55" t="s">
        <v>145</v>
      </c>
      <c r="B54" s="53" t="s">
        <v>146</v>
      </c>
      <c r="C54" s="57"/>
    </row>
    <row r="55" customHeight="1" spans="1:3">
      <c r="A55" s="55" t="s">
        <v>147</v>
      </c>
      <c r="B55" s="53" t="s">
        <v>148</v>
      </c>
      <c r="C55" s="57"/>
    </row>
    <row r="56" customHeight="1" spans="1:3">
      <c r="A56" s="55" t="s">
        <v>149</v>
      </c>
      <c r="B56" s="53" t="s">
        <v>150</v>
      </c>
      <c r="C56" s="57"/>
    </row>
    <row r="57" customHeight="1" spans="1:3">
      <c r="A57" s="55" t="s">
        <v>151</v>
      </c>
      <c r="B57" s="53" t="s">
        <v>152</v>
      </c>
      <c r="C57" s="57"/>
    </row>
    <row r="58" customHeight="1" spans="1:3">
      <c r="A58" s="55" t="s">
        <v>153</v>
      </c>
      <c r="B58" s="53" t="s">
        <v>154</v>
      </c>
      <c r="C58" s="57"/>
    </row>
    <row r="59" customHeight="1" spans="1:3">
      <c r="A59" s="55" t="s">
        <v>155</v>
      </c>
      <c r="B59" s="53" t="s">
        <v>87</v>
      </c>
      <c r="C59" s="57"/>
    </row>
    <row r="60" customHeight="1" spans="1:3">
      <c r="A60" s="55" t="s">
        <v>156</v>
      </c>
      <c r="B60" s="53" t="s">
        <v>157</v>
      </c>
      <c r="C60" s="57"/>
    </row>
    <row r="61" customHeight="1" spans="1:3">
      <c r="A61" s="55" t="s">
        <v>158</v>
      </c>
      <c r="B61" s="53" t="s">
        <v>159</v>
      </c>
      <c r="C61" s="54">
        <f>SUM(C62:C71)</f>
        <v>1555</v>
      </c>
    </row>
    <row r="62" customHeight="1" spans="1:3">
      <c r="A62" s="55" t="s">
        <v>160</v>
      </c>
      <c r="B62" s="53" t="s">
        <v>69</v>
      </c>
      <c r="C62" s="54">
        <v>1555</v>
      </c>
    </row>
    <row r="63" customHeight="1" spans="1:3">
      <c r="A63" s="55" t="s">
        <v>161</v>
      </c>
      <c r="B63" s="53" t="s">
        <v>71</v>
      </c>
      <c r="C63" s="57"/>
    </row>
    <row r="64" customHeight="1" spans="1:3">
      <c r="A64" s="55" t="s">
        <v>162</v>
      </c>
      <c r="B64" s="53" t="s">
        <v>73</v>
      </c>
      <c r="C64" s="57"/>
    </row>
    <row r="65" customHeight="1" spans="1:3">
      <c r="A65" s="55" t="s">
        <v>163</v>
      </c>
      <c r="B65" s="53" t="s">
        <v>164</v>
      </c>
      <c r="C65" s="57"/>
    </row>
    <row r="66" customHeight="1" spans="1:3">
      <c r="A66" s="55" t="s">
        <v>165</v>
      </c>
      <c r="B66" s="53" t="s">
        <v>166</v>
      </c>
      <c r="C66" s="57"/>
    </row>
    <row r="67" customHeight="1" spans="1:3">
      <c r="A67" s="55" t="s">
        <v>167</v>
      </c>
      <c r="B67" s="53" t="s">
        <v>168</v>
      </c>
      <c r="C67" s="57"/>
    </row>
    <row r="68" customHeight="1" spans="1:3">
      <c r="A68" s="55" t="s">
        <v>169</v>
      </c>
      <c r="B68" s="53" t="s">
        <v>170</v>
      </c>
      <c r="C68" s="57"/>
    </row>
    <row r="69" customHeight="1" spans="1:3">
      <c r="A69" s="55" t="s">
        <v>171</v>
      </c>
      <c r="B69" s="53" t="s">
        <v>172</v>
      </c>
      <c r="C69" s="57"/>
    </row>
    <row r="70" customHeight="1" spans="1:3">
      <c r="A70" s="55" t="s">
        <v>173</v>
      </c>
      <c r="B70" s="53" t="s">
        <v>87</v>
      </c>
      <c r="C70" s="57"/>
    </row>
    <row r="71" customHeight="1" spans="1:3">
      <c r="A71" s="55" t="s">
        <v>174</v>
      </c>
      <c r="B71" s="53" t="s">
        <v>175</v>
      </c>
      <c r="C71" s="57"/>
    </row>
    <row r="72" customHeight="1" spans="1:3">
      <c r="A72" s="55" t="s">
        <v>176</v>
      </c>
      <c r="B72" s="53" t="s">
        <v>177</v>
      </c>
      <c r="C72" s="54">
        <f>SUM(C73:C83)</f>
        <v>4004</v>
      </c>
    </row>
    <row r="73" customHeight="1" spans="1:3">
      <c r="A73" s="55" t="s">
        <v>178</v>
      </c>
      <c r="B73" s="53" t="s">
        <v>179</v>
      </c>
      <c r="C73" s="57"/>
    </row>
    <row r="74" customHeight="1" spans="1:3">
      <c r="A74" s="55" t="s">
        <v>180</v>
      </c>
      <c r="B74" s="53" t="s">
        <v>181</v>
      </c>
      <c r="C74" s="57"/>
    </row>
    <row r="75" customHeight="1" spans="1:3">
      <c r="A75" s="55" t="s">
        <v>182</v>
      </c>
      <c r="B75" s="53" t="s">
        <v>183</v>
      </c>
      <c r="C75" s="57"/>
    </row>
    <row r="76" customHeight="1" spans="1:3">
      <c r="A76" s="55" t="s">
        <v>184</v>
      </c>
      <c r="B76" s="53" t="s">
        <v>185</v>
      </c>
      <c r="C76" s="57"/>
    </row>
    <row r="77" customHeight="1" spans="1:3">
      <c r="A77" s="55" t="s">
        <v>186</v>
      </c>
      <c r="B77" s="53" t="s">
        <v>187</v>
      </c>
      <c r="C77" s="57"/>
    </row>
    <row r="78" customHeight="1" spans="1:3">
      <c r="A78" s="55" t="s">
        <v>188</v>
      </c>
      <c r="B78" s="53" t="s">
        <v>189</v>
      </c>
      <c r="C78" s="57"/>
    </row>
    <row r="79" customHeight="1" spans="1:3">
      <c r="A79" s="55" t="s">
        <v>190</v>
      </c>
      <c r="B79" s="53" t="s">
        <v>191</v>
      </c>
      <c r="C79" s="57"/>
    </row>
    <row r="80" customHeight="1" spans="1:3">
      <c r="A80" s="55" t="s">
        <v>192</v>
      </c>
      <c r="B80" s="53" t="s">
        <v>193</v>
      </c>
      <c r="C80" s="57"/>
    </row>
    <row r="81" customHeight="1" spans="1:3">
      <c r="A81" s="55" t="s">
        <v>194</v>
      </c>
      <c r="B81" s="53" t="s">
        <v>195</v>
      </c>
      <c r="C81" s="57"/>
    </row>
    <row r="82" customHeight="1" spans="1:3">
      <c r="A82" s="55" t="s">
        <v>196</v>
      </c>
      <c r="B82" s="53" t="s">
        <v>197</v>
      </c>
      <c r="C82" s="57"/>
    </row>
    <row r="83" customHeight="1" spans="1:3">
      <c r="A83" s="55" t="s">
        <v>198</v>
      </c>
      <c r="B83" s="53" t="s">
        <v>199</v>
      </c>
      <c r="C83" s="54">
        <v>4004</v>
      </c>
    </row>
    <row r="84" customHeight="1" spans="1:3">
      <c r="A84" s="55" t="s">
        <v>200</v>
      </c>
      <c r="B84" s="53" t="s">
        <v>201</v>
      </c>
      <c r="C84" s="54">
        <f>SUM(C85:C92)</f>
        <v>425</v>
      </c>
    </row>
    <row r="85" customHeight="1" spans="1:3">
      <c r="A85" s="55" t="s">
        <v>202</v>
      </c>
      <c r="B85" s="53" t="s">
        <v>179</v>
      </c>
      <c r="C85" s="54">
        <v>425</v>
      </c>
    </row>
    <row r="86" customHeight="1" spans="1:3">
      <c r="A86" s="55" t="s">
        <v>203</v>
      </c>
      <c r="B86" s="53" t="s">
        <v>181</v>
      </c>
      <c r="C86" s="57"/>
    </row>
    <row r="87" customHeight="1" spans="1:3">
      <c r="A87" s="55" t="s">
        <v>204</v>
      </c>
      <c r="B87" s="53" t="s">
        <v>183</v>
      </c>
      <c r="C87" s="57"/>
    </row>
    <row r="88" customHeight="1" spans="1:3">
      <c r="A88" s="55" t="s">
        <v>205</v>
      </c>
      <c r="B88" s="53" t="s">
        <v>206</v>
      </c>
      <c r="C88" s="57"/>
    </row>
    <row r="89" customHeight="1" spans="1:3">
      <c r="A89" s="55" t="s">
        <v>207</v>
      </c>
      <c r="B89" s="53" t="s">
        <v>208</v>
      </c>
      <c r="C89" s="57"/>
    </row>
    <row r="90" customHeight="1" spans="1:3">
      <c r="A90" s="55" t="s">
        <v>209</v>
      </c>
      <c r="B90" s="53" t="s">
        <v>195</v>
      </c>
      <c r="C90" s="57"/>
    </row>
    <row r="91" customHeight="1" spans="1:3">
      <c r="A91" s="55" t="s">
        <v>210</v>
      </c>
      <c r="B91" s="53" t="s">
        <v>197</v>
      </c>
      <c r="C91" s="57"/>
    </row>
    <row r="92" customHeight="1" spans="1:3">
      <c r="A92" s="55" t="s">
        <v>211</v>
      </c>
      <c r="B92" s="53" t="s">
        <v>212</v>
      </c>
      <c r="C92" s="57"/>
    </row>
    <row r="93" customHeight="1" spans="1:3">
      <c r="A93" s="55" t="s">
        <v>213</v>
      </c>
      <c r="B93" s="58" t="s">
        <v>214</v>
      </c>
      <c r="C93" s="57">
        <f>SUM(C94:C105)</f>
        <v>0</v>
      </c>
    </row>
    <row r="94" customHeight="1" spans="1:3">
      <c r="A94" s="55" t="s">
        <v>215</v>
      </c>
      <c r="B94" s="53" t="s">
        <v>179</v>
      </c>
      <c r="C94" s="57"/>
    </row>
    <row r="95" customHeight="1" spans="1:3">
      <c r="A95" s="55" t="s">
        <v>216</v>
      </c>
      <c r="B95" s="53" t="s">
        <v>181</v>
      </c>
      <c r="C95" s="57"/>
    </row>
    <row r="96" customHeight="1" spans="1:3">
      <c r="A96" s="55" t="s">
        <v>217</v>
      </c>
      <c r="B96" s="53" t="s">
        <v>183</v>
      </c>
      <c r="C96" s="57"/>
    </row>
    <row r="97" customHeight="1" spans="1:3">
      <c r="A97" s="55" t="s">
        <v>218</v>
      </c>
      <c r="B97" s="53" t="s">
        <v>219</v>
      </c>
      <c r="C97" s="57"/>
    </row>
    <row r="98" customHeight="1" spans="1:3">
      <c r="A98" s="55" t="s">
        <v>220</v>
      </c>
      <c r="B98" s="53" t="s">
        <v>221</v>
      </c>
      <c r="C98" s="57"/>
    </row>
    <row r="99" customHeight="1" spans="1:3">
      <c r="A99" s="55" t="s">
        <v>222</v>
      </c>
      <c r="B99" s="53" t="s">
        <v>195</v>
      </c>
      <c r="C99" s="57"/>
    </row>
    <row r="100" customHeight="1" spans="1:3">
      <c r="A100" s="55" t="s">
        <v>223</v>
      </c>
      <c r="B100" s="53" t="s">
        <v>224</v>
      </c>
      <c r="C100" s="57"/>
    </row>
    <row r="101" customHeight="1" spans="1:3">
      <c r="A101" s="55" t="s">
        <v>225</v>
      </c>
      <c r="B101" s="53" t="s">
        <v>226</v>
      </c>
      <c r="C101" s="57"/>
    </row>
    <row r="102" customHeight="1" spans="1:3">
      <c r="A102" s="55" t="s">
        <v>227</v>
      </c>
      <c r="B102" s="53" t="s">
        <v>228</v>
      </c>
      <c r="C102" s="57"/>
    </row>
    <row r="103" customHeight="1" spans="1:3">
      <c r="A103" s="55" t="s">
        <v>229</v>
      </c>
      <c r="B103" s="53" t="s">
        <v>230</v>
      </c>
      <c r="C103" s="57"/>
    </row>
    <row r="104" customHeight="1" spans="1:3">
      <c r="A104" s="55" t="s">
        <v>231</v>
      </c>
      <c r="B104" s="53" t="s">
        <v>197</v>
      </c>
      <c r="C104" s="57"/>
    </row>
    <row r="105" customHeight="1" spans="1:3">
      <c r="A105" s="55" t="s">
        <v>232</v>
      </c>
      <c r="B105" s="53" t="s">
        <v>233</v>
      </c>
      <c r="C105" s="57"/>
    </row>
    <row r="106" customHeight="1" spans="1:3">
      <c r="A106" s="55" t="s">
        <v>234</v>
      </c>
      <c r="B106" s="58" t="s">
        <v>235</v>
      </c>
      <c r="C106" s="57">
        <f>SUM(C107:C115)</f>
        <v>0</v>
      </c>
    </row>
    <row r="107" customHeight="1" spans="1:3">
      <c r="A107" s="55" t="s">
        <v>236</v>
      </c>
      <c r="B107" s="53" t="s">
        <v>179</v>
      </c>
      <c r="C107" s="57"/>
    </row>
    <row r="108" customHeight="1" spans="1:3">
      <c r="A108" s="55" t="s">
        <v>237</v>
      </c>
      <c r="B108" s="53" t="s">
        <v>181</v>
      </c>
      <c r="C108" s="57"/>
    </row>
    <row r="109" customHeight="1" spans="1:3">
      <c r="A109" s="55" t="s">
        <v>238</v>
      </c>
      <c r="B109" s="53" t="s">
        <v>183</v>
      </c>
      <c r="C109" s="57"/>
    </row>
    <row r="110" customHeight="1" spans="1:3">
      <c r="A110" s="55" t="s">
        <v>239</v>
      </c>
      <c r="B110" s="53" t="s">
        <v>240</v>
      </c>
      <c r="C110" s="57"/>
    </row>
    <row r="111" customHeight="1" spans="1:3">
      <c r="A111" s="55" t="s">
        <v>241</v>
      </c>
      <c r="B111" s="53" t="s">
        <v>242</v>
      </c>
      <c r="C111" s="57"/>
    </row>
    <row r="112" customHeight="1" spans="1:3">
      <c r="A112" s="55" t="s">
        <v>243</v>
      </c>
      <c r="B112" s="53" t="s">
        <v>244</v>
      </c>
      <c r="C112" s="57"/>
    </row>
    <row r="113" customHeight="1" spans="1:3">
      <c r="A113" s="55" t="s">
        <v>245</v>
      </c>
      <c r="B113" s="53" t="s">
        <v>246</v>
      </c>
      <c r="C113" s="57"/>
    </row>
    <row r="114" customHeight="1" spans="1:3">
      <c r="A114" s="55" t="s">
        <v>247</v>
      </c>
      <c r="B114" s="53" t="s">
        <v>197</v>
      </c>
      <c r="C114" s="57"/>
    </row>
    <row r="115" customHeight="1" spans="1:3">
      <c r="A115" s="55" t="s">
        <v>248</v>
      </c>
      <c r="B115" s="53" t="s">
        <v>249</v>
      </c>
      <c r="C115" s="57"/>
    </row>
    <row r="116" customHeight="1" spans="1:3">
      <c r="A116" s="55" t="s">
        <v>250</v>
      </c>
      <c r="B116" s="53" t="s">
        <v>251</v>
      </c>
      <c r="C116" s="54">
        <v>1607</v>
      </c>
    </row>
    <row r="117" customHeight="1" spans="1:3">
      <c r="A117" s="55" t="s">
        <v>252</v>
      </c>
      <c r="B117" s="53" t="s">
        <v>179</v>
      </c>
      <c r="C117" s="54">
        <v>1607</v>
      </c>
    </row>
    <row r="118" customHeight="1" spans="1:3">
      <c r="A118" s="55" t="s">
        <v>253</v>
      </c>
      <c r="B118" s="53" t="s">
        <v>181</v>
      </c>
      <c r="C118" s="57"/>
    </row>
    <row r="119" customHeight="1" spans="1:3">
      <c r="A119" s="55" t="s">
        <v>254</v>
      </c>
      <c r="B119" s="53" t="s">
        <v>183</v>
      </c>
      <c r="C119" s="57"/>
    </row>
    <row r="120" customHeight="1" spans="1:3">
      <c r="A120" s="55" t="s">
        <v>255</v>
      </c>
      <c r="B120" s="53" t="s">
        <v>256</v>
      </c>
      <c r="C120" s="57"/>
    </row>
    <row r="121" customHeight="1" spans="1:3">
      <c r="A121" s="55" t="s">
        <v>257</v>
      </c>
      <c r="B121" s="53" t="s">
        <v>258</v>
      </c>
      <c r="C121" s="57"/>
    </row>
    <row r="122" customHeight="1" spans="1:3">
      <c r="A122" s="55" t="s">
        <v>259</v>
      </c>
      <c r="B122" s="53" t="s">
        <v>260</v>
      </c>
      <c r="C122" s="57"/>
    </row>
    <row r="123" customHeight="1" spans="1:3">
      <c r="A123" s="55" t="s">
        <v>261</v>
      </c>
      <c r="B123" s="53" t="s">
        <v>197</v>
      </c>
      <c r="C123" s="57"/>
    </row>
    <row r="124" customHeight="1" spans="1:3">
      <c r="A124" s="55" t="s">
        <v>262</v>
      </c>
      <c r="B124" s="53" t="s">
        <v>263</v>
      </c>
      <c r="C124" s="57"/>
    </row>
    <row r="125" customHeight="1" spans="1:3">
      <c r="A125" s="55" t="s">
        <v>264</v>
      </c>
      <c r="B125" s="53" t="s">
        <v>265</v>
      </c>
      <c r="C125" s="54">
        <f>SUM(C126:C135)</f>
        <v>976</v>
      </c>
    </row>
    <row r="126" customHeight="1" spans="1:3">
      <c r="A126" s="55" t="s">
        <v>266</v>
      </c>
      <c r="B126" s="53" t="s">
        <v>179</v>
      </c>
      <c r="C126" s="54">
        <v>476</v>
      </c>
    </row>
    <row r="127" customHeight="1" spans="1:3">
      <c r="A127" s="55" t="s">
        <v>267</v>
      </c>
      <c r="B127" s="53" t="s">
        <v>181</v>
      </c>
      <c r="C127" s="57"/>
    </row>
    <row r="128" customHeight="1" spans="1:3">
      <c r="A128" s="55" t="s">
        <v>268</v>
      </c>
      <c r="B128" s="53" t="s">
        <v>183</v>
      </c>
      <c r="C128" s="57"/>
    </row>
    <row r="129" customHeight="1" spans="1:3">
      <c r="A129" s="55" t="s">
        <v>269</v>
      </c>
      <c r="B129" s="53" t="s">
        <v>270</v>
      </c>
      <c r="C129" s="57"/>
    </row>
    <row r="130" customHeight="1" spans="1:3">
      <c r="A130" s="55" t="s">
        <v>271</v>
      </c>
      <c r="B130" s="53" t="s">
        <v>272</v>
      </c>
      <c r="C130" s="57"/>
    </row>
    <row r="131" customHeight="1" spans="1:3">
      <c r="A131" s="55" t="s">
        <v>273</v>
      </c>
      <c r="B131" s="53" t="s">
        <v>274</v>
      </c>
      <c r="C131" s="57"/>
    </row>
    <row r="132" customHeight="1" spans="1:3">
      <c r="A132" s="55" t="s">
        <v>275</v>
      </c>
      <c r="B132" s="53" t="s">
        <v>276</v>
      </c>
      <c r="C132" s="57"/>
    </row>
    <row r="133" customHeight="1" spans="1:3">
      <c r="A133" s="55" t="s">
        <v>277</v>
      </c>
      <c r="B133" s="53" t="s">
        <v>278</v>
      </c>
      <c r="C133" s="54">
        <v>500</v>
      </c>
    </row>
    <row r="134" customHeight="1" spans="1:3">
      <c r="A134" s="55" t="s">
        <v>279</v>
      </c>
      <c r="B134" s="53" t="s">
        <v>197</v>
      </c>
      <c r="C134" s="57"/>
    </row>
    <row r="135" customHeight="1" spans="1:3">
      <c r="A135" s="55" t="s">
        <v>280</v>
      </c>
      <c r="B135" s="53" t="s">
        <v>281</v>
      </c>
      <c r="C135" s="57"/>
    </row>
    <row r="136" customHeight="1" spans="1:3">
      <c r="A136" s="55" t="s">
        <v>282</v>
      </c>
      <c r="B136" s="58" t="s">
        <v>283</v>
      </c>
      <c r="C136" s="57">
        <f>SUM(C137:C148)</f>
        <v>0</v>
      </c>
    </row>
    <row r="137" customHeight="1" spans="1:3">
      <c r="A137" s="55" t="s">
        <v>284</v>
      </c>
      <c r="B137" s="53" t="s">
        <v>179</v>
      </c>
      <c r="C137" s="57">
        <v>0</v>
      </c>
    </row>
    <row r="138" customHeight="1" spans="1:3">
      <c r="A138" s="55" t="s">
        <v>285</v>
      </c>
      <c r="B138" s="53" t="s">
        <v>181</v>
      </c>
      <c r="C138" s="57">
        <v>0</v>
      </c>
    </row>
    <row r="139" customHeight="1" spans="1:3">
      <c r="A139" s="55" t="s">
        <v>286</v>
      </c>
      <c r="B139" s="53" t="s">
        <v>183</v>
      </c>
      <c r="C139" s="57">
        <v>0</v>
      </c>
    </row>
    <row r="140" customHeight="1" spans="1:3">
      <c r="A140" s="55" t="s">
        <v>287</v>
      </c>
      <c r="B140" s="53" t="s">
        <v>288</v>
      </c>
      <c r="C140" s="57">
        <v>0</v>
      </c>
    </row>
    <row r="141" customHeight="1" spans="1:3">
      <c r="A141" s="55" t="s">
        <v>289</v>
      </c>
      <c r="B141" s="53" t="s">
        <v>290</v>
      </c>
      <c r="C141" s="57">
        <v>0</v>
      </c>
    </row>
    <row r="142" customHeight="1" spans="1:3">
      <c r="A142" s="55" t="s">
        <v>291</v>
      </c>
      <c r="B142" s="53" t="s">
        <v>292</v>
      </c>
      <c r="C142" s="57">
        <v>0</v>
      </c>
    </row>
    <row r="143" customHeight="1" spans="1:3">
      <c r="A143" s="55" t="s">
        <v>293</v>
      </c>
      <c r="B143" s="53" t="s">
        <v>294</v>
      </c>
      <c r="C143" s="57">
        <v>0</v>
      </c>
    </row>
    <row r="144" customHeight="1" spans="1:3">
      <c r="A144" s="55" t="s">
        <v>295</v>
      </c>
      <c r="B144" s="53" t="s">
        <v>296</v>
      </c>
      <c r="C144" s="57">
        <v>0</v>
      </c>
    </row>
    <row r="145" customHeight="1" spans="1:3">
      <c r="A145" s="55" t="s">
        <v>297</v>
      </c>
      <c r="B145" s="53" t="s">
        <v>298</v>
      </c>
      <c r="C145" s="57">
        <v>0</v>
      </c>
    </row>
    <row r="146" customHeight="1" spans="1:3">
      <c r="A146" s="55" t="s">
        <v>299</v>
      </c>
      <c r="B146" s="53" t="s">
        <v>300</v>
      </c>
      <c r="C146" s="57">
        <v>0</v>
      </c>
    </row>
    <row r="147" customHeight="1" spans="1:3">
      <c r="A147" s="55" t="s">
        <v>301</v>
      </c>
      <c r="B147" s="53" t="s">
        <v>197</v>
      </c>
      <c r="C147" s="57">
        <v>0</v>
      </c>
    </row>
    <row r="148" customHeight="1" spans="1:3">
      <c r="A148" s="55" t="s">
        <v>302</v>
      </c>
      <c r="B148" s="53" t="s">
        <v>303</v>
      </c>
      <c r="C148" s="57">
        <v>0</v>
      </c>
    </row>
    <row r="149" customHeight="1" spans="1:3">
      <c r="A149" s="55" t="s">
        <v>304</v>
      </c>
      <c r="B149" s="58" t="s">
        <v>305</v>
      </c>
      <c r="C149" s="57">
        <f>SUM(C150:C155)</f>
        <v>0</v>
      </c>
    </row>
    <row r="150" customHeight="1" spans="1:3">
      <c r="A150" s="55" t="s">
        <v>306</v>
      </c>
      <c r="B150" s="53" t="s">
        <v>179</v>
      </c>
      <c r="C150" s="57">
        <v>0</v>
      </c>
    </row>
    <row r="151" customHeight="1" spans="1:3">
      <c r="A151" s="55" t="s">
        <v>307</v>
      </c>
      <c r="B151" s="53" t="s">
        <v>181</v>
      </c>
      <c r="C151" s="57">
        <v>0</v>
      </c>
    </row>
    <row r="152" customHeight="1" spans="1:3">
      <c r="A152" s="55" t="s">
        <v>308</v>
      </c>
      <c r="B152" s="53" t="s">
        <v>183</v>
      </c>
      <c r="C152" s="57">
        <v>0</v>
      </c>
    </row>
    <row r="153" customHeight="1" spans="1:3">
      <c r="A153" s="55" t="s">
        <v>309</v>
      </c>
      <c r="B153" s="53" t="s">
        <v>310</v>
      </c>
      <c r="C153" s="57">
        <v>0</v>
      </c>
    </row>
    <row r="154" customHeight="1" spans="1:3">
      <c r="A154" s="55" t="s">
        <v>311</v>
      </c>
      <c r="B154" s="53" t="s">
        <v>197</v>
      </c>
      <c r="C154" s="57">
        <v>0</v>
      </c>
    </row>
    <row r="155" customHeight="1" spans="1:3">
      <c r="A155" s="55" t="s">
        <v>312</v>
      </c>
      <c r="B155" s="53" t="s">
        <v>313</v>
      </c>
      <c r="C155" s="57">
        <v>0</v>
      </c>
    </row>
    <row r="156" customHeight="1" spans="1:3">
      <c r="A156" s="55" t="s">
        <v>314</v>
      </c>
      <c r="B156" s="58" t="s">
        <v>315</v>
      </c>
      <c r="C156" s="57">
        <f>SUM(C157:C163)</f>
        <v>0</v>
      </c>
    </row>
    <row r="157" customHeight="1" spans="1:3">
      <c r="A157" s="55" t="s">
        <v>316</v>
      </c>
      <c r="B157" s="53" t="s">
        <v>179</v>
      </c>
      <c r="C157" s="57">
        <v>0</v>
      </c>
    </row>
    <row r="158" customHeight="1" spans="1:3">
      <c r="A158" s="55" t="s">
        <v>317</v>
      </c>
      <c r="B158" s="53" t="s">
        <v>181</v>
      </c>
      <c r="C158" s="57">
        <v>0</v>
      </c>
    </row>
    <row r="159" customHeight="1" spans="1:3">
      <c r="A159" s="55" t="s">
        <v>318</v>
      </c>
      <c r="B159" s="53" t="s">
        <v>183</v>
      </c>
      <c r="C159" s="57">
        <v>0</v>
      </c>
    </row>
    <row r="160" customHeight="1" spans="1:3">
      <c r="A160" s="55" t="s">
        <v>319</v>
      </c>
      <c r="B160" s="53" t="s">
        <v>320</v>
      </c>
      <c r="C160" s="57">
        <v>0</v>
      </c>
    </row>
    <row r="161" customHeight="1" spans="1:3">
      <c r="A161" s="55" t="s">
        <v>321</v>
      </c>
      <c r="B161" s="53" t="s">
        <v>322</v>
      </c>
      <c r="C161" s="57">
        <v>0</v>
      </c>
    </row>
    <row r="162" customHeight="1" spans="1:3">
      <c r="A162" s="55" t="s">
        <v>323</v>
      </c>
      <c r="B162" s="53" t="s">
        <v>197</v>
      </c>
      <c r="C162" s="57">
        <v>0</v>
      </c>
    </row>
    <row r="163" customHeight="1" spans="1:3">
      <c r="A163" s="55" t="s">
        <v>324</v>
      </c>
      <c r="B163" s="53" t="s">
        <v>325</v>
      </c>
      <c r="C163" s="57">
        <v>0</v>
      </c>
    </row>
    <row r="164" customHeight="1" spans="1:3">
      <c r="A164" s="55" t="s">
        <v>326</v>
      </c>
      <c r="B164" s="58" t="s">
        <v>327</v>
      </c>
      <c r="C164" s="57">
        <f>SUM(C165:C169)</f>
        <v>0</v>
      </c>
    </row>
    <row r="165" customHeight="1" spans="1:3">
      <c r="A165" s="55" t="s">
        <v>328</v>
      </c>
      <c r="B165" s="53" t="s">
        <v>179</v>
      </c>
      <c r="C165" s="57"/>
    </row>
    <row r="166" customHeight="1" spans="1:3">
      <c r="A166" s="55" t="s">
        <v>329</v>
      </c>
      <c r="B166" s="53" t="s">
        <v>181</v>
      </c>
      <c r="C166" s="57"/>
    </row>
    <row r="167" customHeight="1" spans="1:3">
      <c r="A167" s="55" t="s">
        <v>330</v>
      </c>
      <c r="B167" s="53" t="s">
        <v>183</v>
      </c>
      <c r="C167" s="57"/>
    </row>
    <row r="168" customHeight="1" spans="1:3">
      <c r="A168" s="55" t="s">
        <v>331</v>
      </c>
      <c r="B168" s="53" t="s">
        <v>332</v>
      </c>
      <c r="C168" s="57"/>
    </row>
    <row r="169" customHeight="1" spans="1:3">
      <c r="A169" s="55" t="s">
        <v>333</v>
      </c>
      <c r="B169" s="53" t="s">
        <v>334</v>
      </c>
      <c r="C169" s="57"/>
    </row>
    <row r="170" customHeight="1" spans="1:3">
      <c r="A170" s="55" t="s">
        <v>335</v>
      </c>
      <c r="B170" s="53" t="s">
        <v>336</v>
      </c>
      <c r="C170" s="54">
        <v>83</v>
      </c>
    </row>
    <row r="171" customHeight="1" spans="1:3">
      <c r="A171" s="55" t="s">
        <v>337</v>
      </c>
      <c r="B171" s="53" t="s">
        <v>179</v>
      </c>
      <c r="C171" s="54">
        <v>83</v>
      </c>
    </row>
    <row r="172" customHeight="1" spans="1:3">
      <c r="A172" s="55" t="s">
        <v>338</v>
      </c>
      <c r="B172" s="53" t="s">
        <v>181</v>
      </c>
      <c r="C172" s="57"/>
    </row>
    <row r="173" customHeight="1" spans="1:3">
      <c r="A173" s="55" t="s">
        <v>339</v>
      </c>
      <c r="B173" s="53" t="s">
        <v>183</v>
      </c>
      <c r="C173" s="57"/>
    </row>
    <row r="174" customHeight="1" spans="1:3">
      <c r="A174" s="55" t="s">
        <v>340</v>
      </c>
      <c r="B174" s="53" t="s">
        <v>341</v>
      </c>
      <c r="C174" s="57"/>
    </row>
    <row r="175" customHeight="1" spans="1:3">
      <c r="A175" s="55" t="s">
        <v>342</v>
      </c>
      <c r="B175" s="53" t="s">
        <v>197</v>
      </c>
      <c r="C175" s="57"/>
    </row>
    <row r="176" customHeight="1" spans="1:3">
      <c r="A176" s="55" t="s">
        <v>343</v>
      </c>
      <c r="B176" s="53" t="s">
        <v>344</v>
      </c>
      <c r="C176" s="57"/>
    </row>
    <row r="177" customHeight="1" spans="1:3">
      <c r="A177" s="55" t="s">
        <v>345</v>
      </c>
      <c r="B177" s="53" t="s">
        <v>346</v>
      </c>
      <c r="C177" s="54">
        <v>297</v>
      </c>
    </row>
    <row r="178" customHeight="1" spans="1:3">
      <c r="A178" s="55" t="s">
        <v>347</v>
      </c>
      <c r="B178" s="53" t="s">
        <v>179</v>
      </c>
      <c r="C178" s="54">
        <v>297</v>
      </c>
    </row>
    <row r="179" customHeight="1" spans="1:3">
      <c r="A179" s="55" t="s">
        <v>348</v>
      </c>
      <c r="B179" s="53" t="s">
        <v>181</v>
      </c>
      <c r="C179" s="57"/>
    </row>
    <row r="180" customHeight="1" spans="1:3">
      <c r="A180" s="59">
        <v>2012903</v>
      </c>
      <c r="B180" s="53" t="s">
        <v>183</v>
      </c>
      <c r="C180" s="57"/>
    </row>
    <row r="181" customHeight="1" spans="1:3">
      <c r="A181" s="55" t="s">
        <v>349</v>
      </c>
      <c r="B181" s="53" t="s">
        <v>350</v>
      </c>
      <c r="C181" s="57"/>
    </row>
    <row r="182" customHeight="1" spans="1:3">
      <c r="A182" s="55" t="s">
        <v>351</v>
      </c>
      <c r="B182" s="53" t="s">
        <v>197</v>
      </c>
      <c r="C182" s="57"/>
    </row>
    <row r="183" customHeight="1" spans="1:3">
      <c r="A183" s="55" t="s">
        <v>352</v>
      </c>
      <c r="B183" s="53" t="s">
        <v>353</v>
      </c>
      <c r="C183" s="57"/>
    </row>
    <row r="184" customHeight="1" spans="1:3">
      <c r="A184" s="55" t="s">
        <v>354</v>
      </c>
      <c r="B184" s="53" t="s">
        <v>355</v>
      </c>
      <c r="C184" s="54">
        <f>SUM(C185:C190)</f>
        <v>1982</v>
      </c>
    </row>
    <row r="185" customHeight="1" spans="1:3">
      <c r="A185" s="55" t="s">
        <v>356</v>
      </c>
      <c r="B185" s="53" t="s">
        <v>179</v>
      </c>
      <c r="C185" s="54">
        <v>1546</v>
      </c>
    </row>
    <row r="186" customHeight="1" spans="1:3">
      <c r="A186" s="55" t="s">
        <v>357</v>
      </c>
      <c r="B186" s="53" t="s">
        <v>181</v>
      </c>
      <c r="C186" s="54">
        <v>436</v>
      </c>
    </row>
    <row r="187" customHeight="1" spans="1:3">
      <c r="A187" s="55" t="s">
        <v>358</v>
      </c>
      <c r="B187" s="53" t="s">
        <v>183</v>
      </c>
      <c r="C187" s="57"/>
    </row>
    <row r="188" customHeight="1" spans="1:3">
      <c r="A188" s="55" t="s">
        <v>359</v>
      </c>
      <c r="B188" s="53" t="s">
        <v>360</v>
      </c>
      <c r="C188" s="57"/>
    </row>
    <row r="189" customHeight="1" spans="1:3">
      <c r="A189" s="55" t="s">
        <v>361</v>
      </c>
      <c r="B189" s="53" t="s">
        <v>197</v>
      </c>
      <c r="C189" s="57"/>
    </row>
    <row r="190" customHeight="1" spans="1:3">
      <c r="A190" s="55" t="s">
        <v>362</v>
      </c>
      <c r="B190" s="53" t="s">
        <v>363</v>
      </c>
      <c r="C190" s="57"/>
    </row>
    <row r="191" customHeight="1" spans="1:3">
      <c r="A191" s="55" t="s">
        <v>364</v>
      </c>
      <c r="B191" s="53" t="s">
        <v>365</v>
      </c>
      <c r="C191" s="54">
        <v>354</v>
      </c>
    </row>
    <row r="192" customHeight="1" spans="1:3">
      <c r="A192" s="55" t="s">
        <v>366</v>
      </c>
      <c r="B192" s="53" t="s">
        <v>179</v>
      </c>
      <c r="C192" s="54">
        <v>354</v>
      </c>
    </row>
    <row r="193" customHeight="1" spans="1:3">
      <c r="A193" s="55" t="s">
        <v>367</v>
      </c>
      <c r="B193" s="53" t="s">
        <v>181</v>
      </c>
      <c r="C193" s="57"/>
    </row>
    <row r="194" customHeight="1" spans="1:3">
      <c r="A194" s="55" t="s">
        <v>368</v>
      </c>
      <c r="B194" s="53" t="s">
        <v>183</v>
      </c>
      <c r="C194" s="57"/>
    </row>
    <row r="195" customHeight="1" spans="1:3">
      <c r="A195" s="55" t="s">
        <v>369</v>
      </c>
      <c r="B195" s="53" t="s">
        <v>370</v>
      </c>
      <c r="C195" s="57"/>
    </row>
    <row r="196" customHeight="1" spans="1:3">
      <c r="A196" s="55" t="s">
        <v>371</v>
      </c>
      <c r="B196" s="53" t="s">
        <v>197</v>
      </c>
      <c r="C196" s="57"/>
    </row>
    <row r="197" customHeight="1" spans="1:3">
      <c r="A197" s="55" t="s">
        <v>372</v>
      </c>
      <c r="B197" s="53" t="s">
        <v>373</v>
      </c>
      <c r="C197" s="57"/>
    </row>
    <row r="198" customHeight="1" spans="1:3">
      <c r="A198" s="55" t="s">
        <v>374</v>
      </c>
      <c r="B198" s="53" t="s">
        <v>375</v>
      </c>
      <c r="C198" s="54">
        <v>275</v>
      </c>
    </row>
    <row r="199" customHeight="1" spans="1:3">
      <c r="A199" s="55" t="s">
        <v>376</v>
      </c>
      <c r="B199" s="53" t="s">
        <v>179</v>
      </c>
      <c r="C199" s="54">
        <v>275</v>
      </c>
    </row>
    <row r="200" customHeight="1" spans="1:3">
      <c r="A200" s="55" t="s">
        <v>377</v>
      </c>
      <c r="B200" s="53" t="s">
        <v>181</v>
      </c>
      <c r="C200" s="57"/>
    </row>
    <row r="201" customHeight="1" spans="1:3">
      <c r="A201" s="55" t="s">
        <v>378</v>
      </c>
      <c r="B201" s="53" t="s">
        <v>183</v>
      </c>
      <c r="C201" s="57"/>
    </row>
    <row r="202" customHeight="1" spans="1:3">
      <c r="A202" s="55" t="s">
        <v>379</v>
      </c>
      <c r="B202" s="53" t="s">
        <v>197</v>
      </c>
      <c r="C202" s="57"/>
    </row>
    <row r="203" customHeight="1" spans="1:3">
      <c r="A203" s="55" t="s">
        <v>380</v>
      </c>
      <c r="B203" s="53" t="s">
        <v>381</v>
      </c>
      <c r="C203" s="57"/>
    </row>
    <row r="204" customHeight="1" spans="1:3">
      <c r="A204" s="55" t="s">
        <v>382</v>
      </c>
      <c r="B204" s="53" t="s">
        <v>383</v>
      </c>
      <c r="C204" s="54">
        <v>250</v>
      </c>
    </row>
    <row r="205" customHeight="1" spans="1:3">
      <c r="A205" s="55" t="s">
        <v>384</v>
      </c>
      <c r="B205" s="53" t="s">
        <v>179</v>
      </c>
      <c r="C205" s="54">
        <v>250</v>
      </c>
    </row>
    <row r="206" customHeight="1" spans="1:3">
      <c r="A206" s="55" t="s">
        <v>385</v>
      </c>
      <c r="B206" s="53" t="s">
        <v>181</v>
      </c>
      <c r="C206" s="57"/>
    </row>
    <row r="207" customHeight="1" spans="1:3">
      <c r="A207" s="55" t="s">
        <v>386</v>
      </c>
      <c r="B207" s="53" t="s">
        <v>183</v>
      </c>
      <c r="C207" s="57"/>
    </row>
    <row r="208" customHeight="1" spans="1:3">
      <c r="A208" s="55" t="s">
        <v>387</v>
      </c>
      <c r="B208" s="53" t="s">
        <v>388</v>
      </c>
      <c r="C208" s="57"/>
    </row>
    <row r="209" customHeight="1" spans="1:3">
      <c r="A209" s="55" t="s">
        <v>389</v>
      </c>
      <c r="B209" s="53" t="s">
        <v>390</v>
      </c>
      <c r="C209" s="57"/>
    </row>
    <row r="210" customHeight="1" spans="1:3">
      <c r="A210" s="55" t="s">
        <v>391</v>
      </c>
      <c r="B210" s="53" t="s">
        <v>197</v>
      </c>
      <c r="C210" s="57"/>
    </row>
    <row r="211" customHeight="1" spans="1:3">
      <c r="A211" s="55" t="s">
        <v>392</v>
      </c>
      <c r="B211" s="53" t="s">
        <v>393</v>
      </c>
      <c r="C211" s="57"/>
    </row>
    <row r="212" customHeight="1" spans="1:3">
      <c r="A212" s="55" t="s">
        <v>394</v>
      </c>
      <c r="B212" s="58" t="s">
        <v>395</v>
      </c>
      <c r="C212" s="57">
        <f>SUM(C213:C217)</f>
        <v>0</v>
      </c>
    </row>
    <row r="213" customHeight="1" spans="1:3">
      <c r="A213" s="55" t="s">
        <v>396</v>
      </c>
      <c r="B213" s="53" t="s">
        <v>179</v>
      </c>
      <c r="C213" s="57">
        <v>0</v>
      </c>
    </row>
    <row r="214" customHeight="1" spans="1:3">
      <c r="A214" s="55" t="s">
        <v>397</v>
      </c>
      <c r="B214" s="53" t="s">
        <v>181</v>
      </c>
      <c r="C214" s="57">
        <v>0</v>
      </c>
    </row>
    <row r="215" customHeight="1" spans="1:3">
      <c r="A215" s="55" t="s">
        <v>398</v>
      </c>
      <c r="B215" s="53" t="s">
        <v>183</v>
      </c>
      <c r="C215" s="57">
        <v>0</v>
      </c>
    </row>
    <row r="216" customHeight="1" spans="1:3">
      <c r="A216" s="55" t="s">
        <v>399</v>
      </c>
      <c r="B216" s="53" t="s">
        <v>197</v>
      </c>
      <c r="C216" s="57">
        <v>0</v>
      </c>
    </row>
    <row r="217" customHeight="1" spans="1:3">
      <c r="A217" s="55" t="s">
        <v>400</v>
      </c>
      <c r="B217" s="53" t="s">
        <v>401</v>
      </c>
      <c r="C217" s="57">
        <v>0</v>
      </c>
    </row>
    <row r="218" customHeight="1" spans="1:3">
      <c r="A218" s="55" t="s">
        <v>402</v>
      </c>
      <c r="B218" s="58" t="s">
        <v>403</v>
      </c>
      <c r="C218" s="57">
        <f>SUM(C219:C223)</f>
        <v>0</v>
      </c>
    </row>
    <row r="219" customHeight="1" spans="1:3">
      <c r="A219" s="55" t="s">
        <v>404</v>
      </c>
      <c r="B219" s="53" t="s">
        <v>179</v>
      </c>
      <c r="C219" s="57">
        <v>0</v>
      </c>
    </row>
    <row r="220" customHeight="1" spans="1:3">
      <c r="A220" s="55" t="s">
        <v>405</v>
      </c>
      <c r="B220" s="53" t="s">
        <v>181</v>
      </c>
      <c r="C220" s="57">
        <v>0</v>
      </c>
    </row>
    <row r="221" customHeight="1" spans="1:3">
      <c r="A221" s="55" t="s">
        <v>406</v>
      </c>
      <c r="B221" s="53" t="s">
        <v>183</v>
      </c>
      <c r="C221" s="57">
        <v>0</v>
      </c>
    </row>
    <row r="222" customHeight="1" spans="1:3">
      <c r="A222" s="55" t="s">
        <v>407</v>
      </c>
      <c r="B222" s="53" t="s">
        <v>197</v>
      </c>
      <c r="C222" s="57">
        <v>0</v>
      </c>
    </row>
    <row r="223" customHeight="1" spans="1:3">
      <c r="A223" s="55" t="s">
        <v>408</v>
      </c>
      <c r="B223" s="53" t="s">
        <v>409</v>
      </c>
      <c r="C223" s="57">
        <v>0</v>
      </c>
    </row>
    <row r="224" customHeight="1" spans="1:3">
      <c r="A224" s="55" t="s">
        <v>410</v>
      </c>
      <c r="B224" s="58" t="s">
        <v>411</v>
      </c>
      <c r="C224" s="57">
        <f>SUM(C225:C229)</f>
        <v>0</v>
      </c>
    </row>
    <row r="225" customHeight="1" spans="1:3">
      <c r="A225" s="55" t="s">
        <v>412</v>
      </c>
      <c r="B225" s="53" t="s">
        <v>179</v>
      </c>
      <c r="C225" s="57">
        <v>0</v>
      </c>
    </row>
    <row r="226" customHeight="1" spans="1:3">
      <c r="A226" s="55" t="s">
        <v>413</v>
      </c>
      <c r="B226" s="53" t="s">
        <v>181</v>
      </c>
      <c r="C226" s="57">
        <v>0</v>
      </c>
    </row>
    <row r="227" customHeight="1" spans="1:3">
      <c r="A227" s="55" t="s">
        <v>414</v>
      </c>
      <c r="B227" s="53" t="s">
        <v>183</v>
      </c>
      <c r="C227" s="57">
        <v>0</v>
      </c>
    </row>
    <row r="228" customHeight="1" spans="1:3">
      <c r="A228" s="55" t="s">
        <v>415</v>
      </c>
      <c r="B228" s="53" t="s">
        <v>197</v>
      </c>
      <c r="C228" s="57">
        <v>0</v>
      </c>
    </row>
    <row r="229" customHeight="1" spans="1:3">
      <c r="A229" s="55" t="s">
        <v>416</v>
      </c>
      <c r="B229" s="53" t="s">
        <v>417</v>
      </c>
      <c r="C229" s="57">
        <v>0</v>
      </c>
    </row>
    <row r="230" customHeight="1" spans="1:3">
      <c r="A230" s="55" t="s">
        <v>418</v>
      </c>
      <c r="B230" s="53" t="s">
        <v>419</v>
      </c>
      <c r="C230" s="54">
        <v>2763</v>
      </c>
    </row>
    <row r="231" customHeight="1" spans="1:3">
      <c r="A231" s="55" t="s">
        <v>420</v>
      </c>
      <c r="B231" s="53" t="s">
        <v>179</v>
      </c>
      <c r="C231" s="54">
        <v>2763</v>
      </c>
    </row>
    <row r="232" customHeight="1" spans="1:3">
      <c r="A232" s="55" t="s">
        <v>421</v>
      </c>
      <c r="B232" s="53" t="s">
        <v>181</v>
      </c>
      <c r="C232" s="57"/>
    </row>
    <row r="233" customHeight="1" spans="1:3">
      <c r="A233" s="55" t="s">
        <v>422</v>
      </c>
      <c r="B233" s="53" t="s">
        <v>183</v>
      </c>
      <c r="C233" s="57"/>
    </row>
    <row r="234" customHeight="1" spans="1:3">
      <c r="A234" s="55" t="s">
        <v>423</v>
      </c>
      <c r="B234" s="53" t="s">
        <v>424</v>
      </c>
      <c r="C234" s="57"/>
    </row>
    <row r="235" customHeight="1" spans="1:3">
      <c r="A235" s="55" t="s">
        <v>425</v>
      </c>
      <c r="B235" s="53" t="s">
        <v>426</v>
      </c>
      <c r="C235" s="57"/>
    </row>
    <row r="236" customHeight="1" spans="1:3">
      <c r="A236" s="55" t="s">
        <v>427</v>
      </c>
      <c r="B236" s="53" t="s">
        <v>428</v>
      </c>
      <c r="C236" s="57"/>
    </row>
    <row r="237" customHeight="1" spans="1:3">
      <c r="A237" s="55" t="s">
        <v>429</v>
      </c>
      <c r="B237" s="53" t="s">
        <v>430</v>
      </c>
      <c r="C237" s="57"/>
    </row>
    <row r="238" customHeight="1" spans="1:3">
      <c r="A238" s="55" t="s">
        <v>431</v>
      </c>
      <c r="B238" s="53" t="s">
        <v>195</v>
      </c>
      <c r="C238" s="57"/>
    </row>
    <row r="239" customHeight="1" spans="1:3">
      <c r="A239" s="55" t="s">
        <v>432</v>
      </c>
      <c r="B239" s="53" t="s">
        <v>433</v>
      </c>
      <c r="C239" s="57"/>
    </row>
    <row r="240" customHeight="1" spans="1:3">
      <c r="A240" s="55" t="s">
        <v>434</v>
      </c>
      <c r="B240" s="53" t="s">
        <v>435</v>
      </c>
      <c r="C240" s="57"/>
    </row>
    <row r="241" customHeight="1" spans="1:3">
      <c r="A241" s="55" t="s">
        <v>436</v>
      </c>
      <c r="B241" s="53" t="s">
        <v>437</v>
      </c>
      <c r="C241" s="57"/>
    </row>
    <row r="242" customHeight="1" spans="1:3">
      <c r="A242" s="55" t="s">
        <v>438</v>
      </c>
      <c r="B242" s="53" t="s">
        <v>439</v>
      </c>
      <c r="C242" s="57"/>
    </row>
    <row r="243" customHeight="1" spans="1:3">
      <c r="A243" s="55" t="s">
        <v>440</v>
      </c>
      <c r="B243" s="53" t="s">
        <v>441</v>
      </c>
      <c r="C243" s="57"/>
    </row>
    <row r="244" customHeight="1" spans="1:3">
      <c r="A244" s="55" t="s">
        <v>442</v>
      </c>
      <c r="B244" s="53" t="s">
        <v>443</v>
      </c>
      <c r="C244" s="57"/>
    </row>
    <row r="245" customHeight="1" spans="1:3">
      <c r="A245" s="55" t="s">
        <v>444</v>
      </c>
      <c r="B245" s="53" t="s">
        <v>197</v>
      </c>
      <c r="C245" s="57"/>
    </row>
    <row r="246" customHeight="1" spans="1:3">
      <c r="A246" s="55" t="s">
        <v>445</v>
      </c>
      <c r="B246" s="53" t="s">
        <v>446</v>
      </c>
      <c r="C246" s="57">
        <v>0</v>
      </c>
    </row>
    <row r="247" customHeight="1" spans="1:3">
      <c r="A247" s="55" t="s">
        <v>447</v>
      </c>
      <c r="B247" s="53" t="s">
        <v>448</v>
      </c>
      <c r="C247" s="54">
        <v>1000</v>
      </c>
    </row>
    <row r="248" customHeight="1" spans="1:3">
      <c r="A248" s="55" t="s">
        <v>449</v>
      </c>
      <c r="B248" s="53" t="s">
        <v>450</v>
      </c>
      <c r="C248" s="57"/>
    </row>
    <row r="249" customHeight="1" spans="1:3">
      <c r="A249" s="55" t="s">
        <v>451</v>
      </c>
      <c r="B249" s="53" t="s">
        <v>452</v>
      </c>
      <c r="C249" s="54">
        <v>1000</v>
      </c>
    </row>
    <row r="250" customHeight="1" spans="1:3">
      <c r="A250" s="60" t="s">
        <v>453</v>
      </c>
      <c r="B250" s="58" t="s">
        <v>454</v>
      </c>
      <c r="C250" s="57">
        <v>0</v>
      </c>
    </row>
    <row r="251" customHeight="1" spans="1:3">
      <c r="A251" s="55" t="s">
        <v>455</v>
      </c>
      <c r="B251" s="58" t="s">
        <v>456</v>
      </c>
      <c r="C251" s="57">
        <f>SUM(C252:C257)</f>
        <v>0</v>
      </c>
    </row>
    <row r="252" customHeight="1" spans="1:3">
      <c r="A252" s="55" t="s">
        <v>457</v>
      </c>
      <c r="B252" s="53" t="s">
        <v>69</v>
      </c>
      <c r="C252" s="57">
        <v>0</v>
      </c>
    </row>
    <row r="253" customHeight="1" spans="1:3">
      <c r="A253" s="55" t="s">
        <v>458</v>
      </c>
      <c r="B253" s="53" t="s">
        <v>71</v>
      </c>
      <c r="C253" s="57">
        <v>0</v>
      </c>
    </row>
    <row r="254" customHeight="1" spans="1:3">
      <c r="A254" s="55" t="s">
        <v>459</v>
      </c>
      <c r="B254" s="53" t="s">
        <v>73</v>
      </c>
      <c r="C254" s="57">
        <v>0</v>
      </c>
    </row>
    <row r="255" customHeight="1" spans="1:3">
      <c r="A255" s="55" t="s">
        <v>460</v>
      </c>
      <c r="B255" s="53" t="s">
        <v>461</v>
      </c>
      <c r="C255" s="57">
        <v>0</v>
      </c>
    </row>
    <row r="256" customHeight="1" spans="1:3">
      <c r="A256" s="55" t="s">
        <v>462</v>
      </c>
      <c r="B256" s="53" t="s">
        <v>87</v>
      </c>
      <c r="C256" s="57">
        <v>0</v>
      </c>
    </row>
    <row r="257" customHeight="1" spans="1:3">
      <c r="A257" s="55" t="s">
        <v>463</v>
      </c>
      <c r="B257" s="53" t="s">
        <v>464</v>
      </c>
      <c r="C257" s="57">
        <v>0</v>
      </c>
    </row>
    <row r="258" customHeight="1" spans="1:3">
      <c r="A258" s="55" t="s">
        <v>465</v>
      </c>
      <c r="B258" s="58" t="s">
        <v>466</v>
      </c>
      <c r="C258" s="57">
        <f>SUM(C259:C260)</f>
        <v>0</v>
      </c>
    </row>
    <row r="259" customHeight="1" spans="1:3">
      <c r="A259" s="55" t="s">
        <v>467</v>
      </c>
      <c r="B259" s="53" t="s">
        <v>468</v>
      </c>
      <c r="C259" s="57">
        <v>0</v>
      </c>
    </row>
    <row r="260" customHeight="1" spans="1:3">
      <c r="A260" s="55" t="s">
        <v>469</v>
      </c>
      <c r="B260" s="53" t="s">
        <v>470</v>
      </c>
      <c r="C260" s="57">
        <v>0</v>
      </c>
    </row>
    <row r="261" customHeight="1" spans="1:3">
      <c r="A261" s="55" t="s">
        <v>471</v>
      </c>
      <c r="B261" s="58" t="s">
        <v>472</v>
      </c>
      <c r="C261" s="57">
        <f>SUM(C262:C263)</f>
        <v>0</v>
      </c>
    </row>
    <row r="262" customHeight="1" spans="1:3">
      <c r="A262" s="55" t="s">
        <v>473</v>
      </c>
      <c r="B262" s="53" t="s">
        <v>474</v>
      </c>
      <c r="C262" s="57">
        <v>0</v>
      </c>
    </row>
    <row r="263" customHeight="1" spans="1:3">
      <c r="A263" s="55" t="s">
        <v>475</v>
      </c>
      <c r="B263" s="53" t="s">
        <v>476</v>
      </c>
      <c r="C263" s="57">
        <v>0</v>
      </c>
    </row>
    <row r="264" customHeight="1" spans="1:3">
      <c r="A264" s="55" t="s">
        <v>477</v>
      </c>
      <c r="B264" s="58" t="s">
        <v>478</v>
      </c>
      <c r="C264" s="57">
        <f>SUM(C265:C269)</f>
        <v>0</v>
      </c>
    </row>
    <row r="265" customHeight="1" spans="1:3">
      <c r="A265" s="55" t="s">
        <v>479</v>
      </c>
      <c r="B265" s="53" t="s">
        <v>480</v>
      </c>
      <c r="C265" s="57">
        <v>0</v>
      </c>
    </row>
    <row r="266" customHeight="1" spans="1:3">
      <c r="A266" s="55" t="s">
        <v>481</v>
      </c>
      <c r="B266" s="53" t="s">
        <v>482</v>
      </c>
      <c r="C266" s="57">
        <v>0</v>
      </c>
    </row>
    <row r="267" customHeight="1" spans="1:3">
      <c r="A267" s="55" t="s">
        <v>483</v>
      </c>
      <c r="B267" s="53" t="s">
        <v>484</v>
      </c>
      <c r="C267" s="57">
        <v>0</v>
      </c>
    </row>
    <row r="268" customHeight="1" spans="1:3">
      <c r="A268" s="55" t="s">
        <v>485</v>
      </c>
      <c r="B268" s="53" t="s">
        <v>486</v>
      </c>
      <c r="C268" s="57">
        <v>0</v>
      </c>
    </row>
    <row r="269" customHeight="1" spans="1:3">
      <c r="A269" s="55" t="s">
        <v>487</v>
      </c>
      <c r="B269" s="53" t="s">
        <v>488</v>
      </c>
      <c r="C269" s="57">
        <v>0</v>
      </c>
    </row>
    <row r="270" customHeight="1" spans="1:3">
      <c r="A270" s="55" t="s">
        <v>489</v>
      </c>
      <c r="B270" s="58" t="s">
        <v>490</v>
      </c>
      <c r="C270" s="57">
        <f>SUM(C271:C273)</f>
        <v>0</v>
      </c>
    </row>
    <row r="271" customHeight="1" spans="1:3">
      <c r="A271" s="55" t="s">
        <v>491</v>
      </c>
      <c r="B271" s="53" t="s">
        <v>492</v>
      </c>
      <c r="C271" s="57">
        <v>0</v>
      </c>
    </row>
    <row r="272" customHeight="1" spans="1:3">
      <c r="A272" s="55" t="s">
        <v>493</v>
      </c>
      <c r="B272" s="53" t="s">
        <v>494</v>
      </c>
      <c r="C272" s="57">
        <v>0</v>
      </c>
    </row>
    <row r="273" customHeight="1" spans="1:3">
      <c r="A273" s="55" t="s">
        <v>495</v>
      </c>
      <c r="B273" s="53" t="s">
        <v>496</v>
      </c>
      <c r="C273" s="57">
        <v>0</v>
      </c>
    </row>
    <row r="274" customHeight="1" spans="1:3">
      <c r="A274" s="55" t="s">
        <v>497</v>
      </c>
      <c r="B274" s="58" t="s">
        <v>498</v>
      </c>
      <c r="C274" s="57">
        <f>SUM(C275)</f>
        <v>0</v>
      </c>
    </row>
    <row r="275" customHeight="1" spans="1:3">
      <c r="A275" s="55" t="s">
        <v>499</v>
      </c>
      <c r="B275" s="53" t="s">
        <v>500</v>
      </c>
      <c r="C275" s="57">
        <v>0</v>
      </c>
    </row>
    <row r="276" customHeight="1" spans="1:3">
      <c r="A276" s="55" t="s">
        <v>501</v>
      </c>
      <c r="B276" s="58" t="s">
        <v>502</v>
      </c>
      <c r="C276" s="57">
        <f>SUM(C277:C280)</f>
        <v>0</v>
      </c>
    </row>
    <row r="277" customHeight="1" spans="1:3">
      <c r="A277" s="55" t="s">
        <v>503</v>
      </c>
      <c r="B277" s="53" t="s">
        <v>504</v>
      </c>
      <c r="C277" s="57">
        <v>0</v>
      </c>
    </row>
    <row r="278" customHeight="1" spans="1:3">
      <c r="A278" s="55" t="s">
        <v>505</v>
      </c>
      <c r="B278" s="53" t="s">
        <v>506</v>
      </c>
      <c r="C278" s="57">
        <v>0</v>
      </c>
    </row>
    <row r="279" customHeight="1" spans="1:3">
      <c r="A279" s="55" t="s">
        <v>507</v>
      </c>
      <c r="B279" s="53" t="s">
        <v>508</v>
      </c>
      <c r="C279" s="57">
        <v>0</v>
      </c>
    </row>
    <row r="280" customHeight="1" spans="1:3">
      <c r="A280" s="55" t="s">
        <v>509</v>
      </c>
      <c r="B280" s="53" t="s">
        <v>510</v>
      </c>
      <c r="C280" s="57">
        <v>0</v>
      </c>
    </row>
    <row r="281" customHeight="1" spans="1:3">
      <c r="A281" s="55" t="s">
        <v>511</v>
      </c>
      <c r="B281" s="58" t="s">
        <v>512</v>
      </c>
      <c r="C281" s="57">
        <f>SUM(C282:C286)</f>
        <v>0</v>
      </c>
    </row>
    <row r="282" customHeight="1" spans="1:3">
      <c r="A282" s="55" t="s">
        <v>513</v>
      </c>
      <c r="B282" s="53" t="s">
        <v>69</v>
      </c>
      <c r="C282" s="57">
        <v>0</v>
      </c>
    </row>
    <row r="283" customHeight="1" spans="1:3">
      <c r="A283" s="55" t="s">
        <v>514</v>
      </c>
      <c r="B283" s="53" t="s">
        <v>71</v>
      </c>
      <c r="C283" s="57">
        <v>0</v>
      </c>
    </row>
    <row r="284" customHeight="1" spans="1:3">
      <c r="A284" s="55" t="s">
        <v>515</v>
      </c>
      <c r="B284" s="53" t="s">
        <v>73</v>
      </c>
      <c r="C284" s="57">
        <v>0</v>
      </c>
    </row>
    <row r="285" customHeight="1" spans="1:3">
      <c r="A285" s="55" t="s">
        <v>516</v>
      </c>
      <c r="B285" s="53" t="s">
        <v>87</v>
      </c>
      <c r="C285" s="57">
        <v>0</v>
      </c>
    </row>
    <row r="286" customHeight="1" spans="1:3">
      <c r="A286" s="55" t="s">
        <v>517</v>
      </c>
      <c r="B286" s="53" t="s">
        <v>518</v>
      </c>
      <c r="C286" s="57">
        <v>0</v>
      </c>
    </row>
    <row r="287" customHeight="1" spans="1:3">
      <c r="A287" s="55" t="s">
        <v>519</v>
      </c>
      <c r="B287" s="58" t="s">
        <v>520</v>
      </c>
      <c r="C287" s="57">
        <f t="shared" ref="C287:C292" si="0">SUM(C288)</f>
        <v>0</v>
      </c>
    </row>
    <row r="288" customHeight="1" spans="1:3">
      <c r="A288" s="55" t="s">
        <v>521</v>
      </c>
      <c r="B288" s="53" t="s">
        <v>522</v>
      </c>
      <c r="C288" s="57">
        <v>0</v>
      </c>
    </row>
    <row r="289" customHeight="1" spans="1:3">
      <c r="A289" s="55" t="s">
        <v>523</v>
      </c>
      <c r="B289" s="53" t="s">
        <v>524</v>
      </c>
      <c r="C289" s="54">
        <f>C290+C292+C294+C296+C306</f>
        <v>285</v>
      </c>
    </row>
    <row r="290" customHeight="1" spans="1:3">
      <c r="A290" s="55" t="s">
        <v>525</v>
      </c>
      <c r="B290" s="58" t="s">
        <v>526</v>
      </c>
      <c r="C290" s="57">
        <f t="shared" si="0"/>
        <v>0</v>
      </c>
    </row>
    <row r="291" customHeight="1" spans="1:3">
      <c r="A291" s="55" t="s">
        <v>527</v>
      </c>
      <c r="B291" s="53" t="s">
        <v>528</v>
      </c>
      <c r="C291" s="57">
        <v>0</v>
      </c>
    </row>
    <row r="292" customHeight="1" spans="1:3">
      <c r="A292" s="55" t="s">
        <v>529</v>
      </c>
      <c r="B292" s="58" t="s">
        <v>530</v>
      </c>
      <c r="C292" s="57">
        <f t="shared" si="0"/>
        <v>0</v>
      </c>
    </row>
    <row r="293" customHeight="1" spans="1:3">
      <c r="A293" s="55" t="s">
        <v>531</v>
      </c>
      <c r="B293" s="53" t="s">
        <v>532</v>
      </c>
      <c r="C293" s="57">
        <v>0</v>
      </c>
    </row>
    <row r="294" customHeight="1" spans="1:3">
      <c r="A294" s="55" t="s">
        <v>533</v>
      </c>
      <c r="B294" s="58" t="s">
        <v>534</v>
      </c>
      <c r="C294" s="57">
        <f>SUM(C295)</f>
        <v>0</v>
      </c>
    </row>
    <row r="295" customHeight="1" spans="1:3">
      <c r="A295" s="55" t="s">
        <v>535</v>
      </c>
      <c r="B295" s="53" t="s">
        <v>536</v>
      </c>
      <c r="C295" s="57">
        <v>0</v>
      </c>
    </row>
    <row r="296" customHeight="1" spans="1:3">
      <c r="A296" s="55" t="s">
        <v>537</v>
      </c>
      <c r="B296" s="53" t="s">
        <v>538</v>
      </c>
      <c r="C296" s="54">
        <f>SUM(C297:C305)</f>
        <v>285</v>
      </c>
    </row>
    <row r="297" customHeight="1" spans="1:3">
      <c r="A297" s="55" t="s">
        <v>539</v>
      </c>
      <c r="B297" s="53" t="s">
        <v>540</v>
      </c>
      <c r="C297" s="57"/>
    </row>
    <row r="298" customHeight="1" spans="1:3">
      <c r="A298" s="55" t="s">
        <v>541</v>
      </c>
      <c r="B298" s="53" t="s">
        <v>542</v>
      </c>
      <c r="C298" s="57"/>
    </row>
    <row r="299" customHeight="1" spans="1:3">
      <c r="A299" s="55" t="s">
        <v>543</v>
      </c>
      <c r="B299" s="53" t="s">
        <v>544</v>
      </c>
      <c r="C299" s="57"/>
    </row>
    <row r="300" customHeight="1" spans="1:3">
      <c r="A300" s="55" t="s">
        <v>545</v>
      </c>
      <c r="B300" s="53" t="s">
        <v>546</v>
      </c>
      <c r="C300" s="57"/>
    </row>
    <row r="301" customHeight="1" spans="1:3">
      <c r="A301" s="55" t="s">
        <v>547</v>
      </c>
      <c r="B301" s="53" t="s">
        <v>548</v>
      </c>
      <c r="C301" s="57"/>
    </row>
    <row r="302" customHeight="1" spans="1:3">
      <c r="A302" s="55" t="s">
        <v>549</v>
      </c>
      <c r="B302" s="53" t="s">
        <v>550</v>
      </c>
      <c r="C302" s="57"/>
    </row>
    <row r="303" customHeight="1" spans="1:3">
      <c r="A303" s="55" t="s">
        <v>551</v>
      </c>
      <c r="B303" s="53" t="s">
        <v>552</v>
      </c>
      <c r="C303" s="57"/>
    </row>
    <row r="304" customHeight="1" spans="1:3">
      <c r="A304" s="55" t="s">
        <v>553</v>
      </c>
      <c r="B304" s="53" t="s">
        <v>554</v>
      </c>
      <c r="C304" s="57"/>
    </row>
    <row r="305" customHeight="1" spans="1:3">
      <c r="A305" s="55" t="s">
        <v>555</v>
      </c>
      <c r="B305" s="53" t="s">
        <v>556</v>
      </c>
      <c r="C305" s="54">
        <v>285</v>
      </c>
    </row>
    <row r="306" customHeight="1" spans="1:3">
      <c r="A306" s="55" t="s">
        <v>557</v>
      </c>
      <c r="B306" s="53" t="s">
        <v>558</v>
      </c>
      <c r="C306" s="57">
        <f>SUM(C307:C307)</f>
        <v>0</v>
      </c>
    </row>
    <row r="307" customHeight="1" spans="1:3">
      <c r="A307" s="55" t="s">
        <v>559</v>
      </c>
      <c r="B307" s="53" t="s">
        <v>560</v>
      </c>
      <c r="C307" s="57">
        <v>0</v>
      </c>
    </row>
    <row r="308" customHeight="1" spans="1:3">
      <c r="A308" s="55" t="s">
        <v>561</v>
      </c>
      <c r="B308" s="53" t="s">
        <v>562</v>
      </c>
      <c r="C308" s="54">
        <v>10186</v>
      </c>
    </row>
    <row r="309" customHeight="1" spans="1:3">
      <c r="A309" s="55" t="s">
        <v>563</v>
      </c>
      <c r="B309" s="53" t="s">
        <v>564</v>
      </c>
      <c r="C309" s="54">
        <v>32</v>
      </c>
    </row>
    <row r="310" customHeight="1" spans="1:3">
      <c r="A310" s="55" t="s">
        <v>565</v>
      </c>
      <c r="B310" s="53" t="s">
        <v>566</v>
      </c>
      <c r="C310" s="54">
        <v>32</v>
      </c>
    </row>
    <row r="311" customHeight="1" spans="1:3">
      <c r="A311" s="55" t="s">
        <v>567</v>
      </c>
      <c r="B311" s="53" t="s">
        <v>568</v>
      </c>
      <c r="C311" s="57"/>
    </row>
    <row r="312" customHeight="1" spans="1:3">
      <c r="A312" s="55" t="s">
        <v>569</v>
      </c>
      <c r="B312" s="53" t="s">
        <v>570</v>
      </c>
      <c r="C312" s="54">
        <f>SUM(C313:C320)</f>
        <v>8369</v>
      </c>
    </row>
    <row r="313" customHeight="1" spans="1:3">
      <c r="A313" s="55" t="s">
        <v>571</v>
      </c>
      <c r="B313" s="53" t="s">
        <v>179</v>
      </c>
      <c r="C313" s="54">
        <v>7993</v>
      </c>
    </row>
    <row r="314" customHeight="1" spans="1:3">
      <c r="A314" s="55" t="s">
        <v>572</v>
      </c>
      <c r="B314" s="53" t="s">
        <v>181</v>
      </c>
      <c r="C314" s="54">
        <v>319</v>
      </c>
    </row>
    <row r="315" customHeight="1" spans="1:3">
      <c r="A315" s="55" t="s">
        <v>573</v>
      </c>
      <c r="B315" s="53" t="s">
        <v>73</v>
      </c>
      <c r="C315" s="57"/>
    </row>
    <row r="316" customHeight="1" spans="1:3">
      <c r="A316" s="55" t="s">
        <v>574</v>
      </c>
      <c r="B316" s="53" t="s">
        <v>170</v>
      </c>
      <c r="C316" s="57"/>
    </row>
    <row r="317" customHeight="1" spans="1:3">
      <c r="A317" s="55" t="s">
        <v>575</v>
      </c>
      <c r="B317" s="53" t="s">
        <v>576</v>
      </c>
      <c r="C317" s="57"/>
    </row>
    <row r="318" customHeight="1" spans="1:3">
      <c r="A318" s="55" t="s">
        <v>577</v>
      </c>
      <c r="B318" s="53" t="s">
        <v>578</v>
      </c>
      <c r="C318" s="57"/>
    </row>
    <row r="319" customHeight="1" spans="1:3">
      <c r="A319" s="55" t="s">
        <v>579</v>
      </c>
      <c r="B319" s="53" t="s">
        <v>87</v>
      </c>
      <c r="C319" s="57"/>
    </row>
    <row r="320" customHeight="1" spans="1:3">
      <c r="A320" s="55" t="s">
        <v>580</v>
      </c>
      <c r="B320" s="53" t="s">
        <v>581</v>
      </c>
      <c r="C320" s="54">
        <v>57</v>
      </c>
    </row>
    <row r="321" customHeight="1" spans="1:3">
      <c r="A321" s="55" t="s">
        <v>582</v>
      </c>
      <c r="B321" s="58" t="s">
        <v>583</v>
      </c>
      <c r="C321" s="57">
        <f>SUM(C322:C327)</f>
        <v>0</v>
      </c>
    </row>
    <row r="322" customHeight="1" spans="1:3">
      <c r="A322" s="55" t="s">
        <v>584</v>
      </c>
      <c r="B322" s="53" t="s">
        <v>69</v>
      </c>
      <c r="C322" s="57">
        <v>0</v>
      </c>
    </row>
    <row r="323" customHeight="1" spans="1:3">
      <c r="A323" s="55" t="s">
        <v>585</v>
      </c>
      <c r="B323" s="53" t="s">
        <v>71</v>
      </c>
      <c r="C323" s="57">
        <v>0</v>
      </c>
    </row>
    <row r="324" customHeight="1" spans="1:3">
      <c r="A324" s="55" t="s">
        <v>586</v>
      </c>
      <c r="B324" s="53" t="s">
        <v>73</v>
      </c>
      <c r="C324" s="57">
        <v>0</v>
      </c>
    </row>
    <row r="325" customHeight="1" spans="1:3">
      <c r="A325" s="55" t="s">
        <v>587</v>
      </c>
      <c r="B325" s="53" t="s">
        <v>588</v>
      </c>
      <c r="C325" s="57">
        <v>0</v>
      </c>
    </row>
    <row r="326" customHeight="1" spans="1:3">
      <c r="A326" s="55" t="s">
        <v>589</v>
      </c>
      <c r="B326" s="53" t="s">
        <v>87</v>
      </c>
      <c r="C326" s="57">
        <v>0</v>
      </c>
    </row>
    <row r="327" customHeight="1" spans="1:3">
      <c r="A327" s="55" t="s">
        <v>590</v>
      </c>
      <c r="B327" s="53" t="s">
        <v>591</v>
      </c>
      <c r="C327" s="57">
        <v>0</v>
      </c>
    </row>
    <row r="328" customHeight="1" spans="1:3">
      <c r="A328" s="55" t="s">
        <v>592</v>
      </c>
      <c r="B328" s="58" t="s">
        <v>593</v>
      </c>
      <c r="C328" s="57">
        <f>SUM(C329:C335)</f>
        <v>0</v>
      </c>
    </row>
    <row r="329" customHeight="1" spans="1:3">
      <c r="A329" s="55" t="s">
        <v>594</v>
      </c>
      <c r="B329" s="53" t="s">
        <v>69</v>
      </c>
      <c r="C329" s="57"/>
    </row>
    <row r="330" customHeight="1" spans="1:3">
      <c r="A330" s="55" t="s">
        <v>595</v>
      </c>
      <c r="B330" s="53" t="s">
        <v>181</v>
      </c>
      <c r="C330" s="57"/>
    </row>
    <row r="331" customHeight="1" spans="1:3">
      <c r="A331" s="55" t="s">
        <v>596</v>
      </c>
      <c r="B331" s="53" t="s">
        <v>73</v>
      </c>
      <c r="C331" s="57"/>
    </row>
    <row r="332" customHeight="1" spans="1:3">
      <c r="A332" s="55" t="s">
        <v>597</v>
      </c>
      <c r="B332" s="53" t="s">
        <v>598</v>
      </c>
      <c r="C332" s="57"/>
    </row>
    <row r="333" customHeight="1" spans="1:3">
      <c r="A333" s="55" t="s">
        <v>599</v>
      </c>
      <c r="B333" s="53" t="s">
        <v>600</v>
      </c>
      <c r="C333" s="57">
        <v>0</v>
      </c>
    </row>
    <row r="334" customHeight="1" spans="1:3">
      <c r="A334" s="55" t="s">
        <v>601</v>
      </c>
      <c r="B334" s="53" t="s">
        <v>87</v>
      </c>
      <c r="C334" s="57">
        <v>0</v>
      </c>
    </row>
    <row r="335" customHeight="1" spans="1:3">
      <c r="A335" s="55" t="s">
        <v>602</v>
      </c>
      <c r="B335" s="53" t="s">
        <v>603</v>
      </c>
      <c r="C335" s="57">
        <v>0</v>
      </c>
    </row>
    <row r="336" customHeight="1" spans="1:3">
      <c r="A336" s="55" t="s">
        <v>604</v>
      </c>
      <c r="B336" s="58" t="s">
        <v>605</v>
      </c>
      <c r="C336" s="57">
        <f>SUM(C337:C344)</f>
        <v>0</v>
      </c>
    </row>
    <row r="337" customHeight="1" spans="1:3">
      <c r="A337" s="55" t="s">
        <v>606</v>
      </c>
      <c r="B337" s="53" t="s">
        <v>69</v>
      </c>
      <c r="C337" s="57"/>
    </row>
    <row r="338" customHeight="1" spans="1:3">
      <c r="A338" s="55" t="s">
        <v>607</v>
      </c>
      <c r="B338" s="53" t="s">
        <v>181</v>
      </c>
      <c r="C338" s="57"/>
    </row>
    <row r="339" customHeight="1" spans="1:3">
      <c r="A339" s="55" t="s">
        <v>608</v>
      </c>
      <c r="B339" s="53" t="s">
        <v>73</v>
      </c>
      <c r="C339" s="57"/>
    </row>
    <row r="340" customHeight="1" spans="1:3">
      <c r="A340" s="55" t="s">
        <v>609</v>
      </c>
      <c r="B340" s="53" t="s">
        <v>610</v>
      </c>
      <c r="C340" s="57"/>
    </row>
    <row r="341" customHeight="1" spans="1:3">
      <c r="A341" s="55" t="s">
        <v>611</v>
      </c>
      <c r="B341" s="53" t="s">
        <v>612</v>
      </c>
      <c r="C341" s="57"/>
    </row>
    <row r="342" customHeight="1" spans="1:3">
      <c r="A342" s="55" t="s">
        <v>613</v>
      </c>
      <c r="B342" s="53" t="s">
        <v>614</v>
      </c>
      <c r="C342" s="57"/>
    </row>
    <row r="343" customHeight="1" spans="1:3">
      <c r="A343" s="55" t="s">
        <v>615</v>
      </c>
      <c r="B343" s="53" t="s">
        <v>87</v>
      </c>
      <c r="C343" s="57">
        <v>0</v>
      </c>
    </row>
    <row r="344" customHeight="1" spans="1:3">
      <c r="A344" s="55" t="s">
        <v>616</v>
      </c>
      <c r="B344" s="53" t="s">
        <v>617</v>
      </c>
      <c r="C344" s="57">
        <v>0</v>
      </c>
    </row>
    <row r="345" customHeight="1" spans="1:3">
      <c r="A345" s="55" t="s">
        <v>618</v>
      </c>
      <c r="B345" s="53" t="s">
        <v>619</v>
      </c>
      <c r="C345" s="54">
        <v>901</v>
      </c>
    </row>
    <row r="346" customHeight="1" spans="1:3">
      <c r="A346" s="55" t="s">
        <v>620</v>
      </c>
      <c r="B346" s="53" t="s">
        <v>179</v>
      </c>
      <c r="C346" s="54">
        <v>873</v>
      </c>
    </row>
    <row r="347" customHeight="1" spans="1:3">
      <c r="A347" s="55" t="s">
        <v>621</v>
      </c>
      <c r="B347" s="53" t="s">
        <v>181</v>
      </c>
      <c r="C347" s="54">
        <v>28</v>
      </c>
    </row>
    <row r="348" customHeight="1" spans="1:3">
      <c r="A348" s="55" t="s">
        <v>622</v>
      </c>
      <c r="B348" s="53" t="s">
        <v>73</v>
      </c>
      <c r="C348" s="57"/>
    </row>
    <row r="349" customHeight="1" spans="1:3">
      <c r="A349" s="55" t="s">
        <v>623</v>
      </c>
      <c r="B349" s="53" t="s">
        <v>624</v>
      </c>
      <c r="C349" s="57"/>
    </row>
    <row r="350" customHeight="1" spans="1:3">
      <c r="A350" s="55" t="s">
        <v>625</v>
      </c>
      <c r="B350" s="53" t="s">
        <v>626</v>
      </c>
      <c r="C350" s="57"/>
    </row>
    <row r="351" customHeight="1" spans="1:3">
      <c r="A351" s="55" t="s">
        <v>627</v>
      </c>
      <c r="B351" s="53" t="s">
        <v>628</v>
      </c>
      <c r="C351" s="57"/>
    </row>
    <row r="352" customHeight="1" spans="1:3">
      <c r="A352" s="55" t="s">
        <v>629</v>
      </c>
      <c r="B352" s="53" t="s">
        <v>630</v>
      </c>
      <c r="C352" s="57"/>
    </row>
    <row r="353" customHeight="1" spans="1:3">
      <c r="A353" s="55" t="s">
        <v>631</v>
      </c>
      <c r="B353" s="53" t="s">
        <v>632</v>
      </c>
      <c r="C353" s="57">
        <v>0</v>
      </c>
    </row>
    <row r="354" customHeight="1" spans="1:3">
      <c r="A354" s="55" t="s">
        <v>633</v>
      </c>
      <c r="B354" s="53" t="s">
        <v>634</v>
      </c>
      <c r="C354" s="57">
        <v>0</v>
      </c>
    </row>
    <row r="355" customHeight="1" spans="1:3">
      <c r="A355" s="55" t="s">
        <v>635</v>
      </c>
      <c r="B355" s="53" t="s">
        <v>636</v>
      </c>
      <c r="C355" s="57">
        <v>0</v>
      </c>
    </row>
    <row r="356" customHeight="1" spans="1:3">
      <c r="A356" s="55" t="s">
        <v>637</v>
      </c>
      <c r="B356" s="53" t="s">
        <v>638</v>
      </c>
      <c r="C356" s="57">
        <v>0</v>
      </c>
    </row>
    <row r="357" customHeight="1" spans="1:3">
      <c r="A357" s="55" t="s">
        <v>639</v>
      </c>
      <c r="B357" s="53" t="s">
        <v>640</v>
      </c>
      <c r="C357" s="57">
        <v>0</v>
      </c>
    </row>
    <row r="358" customHeight="1" spans="1:3">
      <c r="A358" s="55" t="s">
        <v>641</v>
      </c>
      <c r="B358" s="53" t="s">
        <v>170</v>
      </c>
      <c r="C358" s="57">
        <v>0</v>
      </c>
    </row>
    <row r="359" customHeight="1" spans="1:3">
      <c r="A359" s="55" t="s">
        <v>642</v>
      </c>
      <c r="B359" s="53" t="s">
        <v>87</v>
      </c>
      <c r="C359" s="57">
        <v>0</v>
      </c>
    </row>
    <row r="360" customHeight="1" spans="1:3">
      <c r="A360" s="55" t="s">
        <v>643</v>
      </c>
      <c r="B360" s="53" t="s">
        <v>644</v>
      </c>
      <c r="C360" s="57">
        <v>0</v>
      </c>
    </row>
    <row r="361" customHeight="1" spans="1:3">
      <c r="A361" s="55" t="s">
        <v>645</v>
      </c>
      <c r="B361" s="58" t="s">
        <v>646</v>
      </c>
      <c r="C361" s="57">
        <f>SUM(C362:C370)</f>
        <v>0</v>
      </c>
    </row>
    <row r="362" customHeight="1" spans="1:3">
      <c r="A362" s="55" t="s">
        <v>647</v>
      </c>
      <c r="B362" s="53" t="s">
        <v>69</v>
      </c>
      <c r="C362" s="57">
        <v>0</v>
      </c>
    </row>
    <row r="363" customHeight="1" spans="1:3">
      <c r="A363" s="55" t="s">
        <v>648</v>
      </c>
      <c r="B363" s="53" t="s">
        <v>71</v>
      </c>
      <c r="C363" s="57">
        <v>0</v>
      </c>
    </row>
    <row r="364" customHeight="1" spans="1:3">
      <c r="A364" s="55" t="s">
        <v>649</v>
      </c>
      <c r="B364" s="53" t="s">
        <v>73</v>
      </c>
      <c r="C364" s="57">
        <v>0</v>
      </c>
    </row>
    <row r="365" customHeight="1" spans="1:3">
      <c r="A365" s="55" t="s">
        <v>650</v>
      </c>
      <c r="B365" s="53" t="s">
        <v>651</v>
      </c>
      <c r="C365" s="57">
        <v>0</v>
      </c>
    </row>
    <row r="366" customHeight="1" spans="1:3">
      <c r="A366" s="55" t="s">
        <v>652</v>
      </c>
      <c r="B366" s="53" t="s">
        <v>653</v>
      </c>
      <c r="C366" s="57">
        <v>0</v>
      </c>
    </row>
    <row r="367" customHeight="1" spans="1:3">
      <c r="A367" s="55" t="s">
        <v>654</v>
      </c>
      <c r="B367" s="53" t="s">
        <v>655</v>
      </c>
      <c r="C367" s="57">
        <v>0</v>
      </c>
    </row>
    <row r="368" customHeight="1" spans="1:3">
      <c r="A368" s="55" t="s">
        <v>656</v>
      </c>
      <c r="B368" s="53" t="s">
        <v>170</v>
      </c>
      <c r="C368" s="57">
        <v>0</v>
      </c>
    </row>
    <row r="369" customHeight="1" spans="1:3">
      <c r="A369" s="55" t="s">
        <v>657</v>
      </c>
      <c r="B369" s="53" t="s">
        <v>87</v>
      </c>
      <c r="C369" s="57">
        <v>0</v>
      </c>
    </row>
    <row r="370" customHeight="1" spans="1:3">
      <c r="A370" s="55" t="s">
        <v>658</v>
      </c>
      <c r="B370" s="53" t="s">
        <v>659</v>
      </c>
      <c r="C370" s="57">
        <v>0</v>
      </c>
    </row>
    <row r="371" customHeight="1" spans="1:3">
      <c r="A371" s="55" t="s">
        <v>660</v>
      </c>
      <c r="B371" s="58" t="s">
        <v>661</v>
      </c>
      <c r="C371" s="57">
        <f>SUM(C372:C380)</f>
        <v>0</v>
      </c>
    </row>
    <row r="372" customHeight="1" spans="1:3">
      <c r="A372" s="55" t="s">
        <v>662</v>
      </c>
      <c r="B372" s="53" t="s">
        <v>69</v>
      </c>
      <c r="C372" s="57">
        <v>0</v>
      </c>
    </row>
    <row r="373" customHeight="1" spans="1:3">
      <c r="A373" s="55" t="s">
        <v>663</v>
      </c>
      <c r="B373" s="53" t="s">
        <v>71</v>
      </c>
      <c r="C373" s="57">
        <v>0</v>
      </c>
    </row>
    <row r="374" customHeight="1" spans="1:3">
      <c r="A374" s="55" t="s">
        <v>664</v>
      </c>
      <c r="B374" s="53" t="s">
        <v>73</v>
      </c>
      <c r="C374" s="57">
        <v>0</v>
      </c>
    </row>
    <row r="375" customHeight="1" spans="1:3">
      <c r="A375" s="55" t="s">
        <v>665</v>
      </c>
      <c r="B375" s="53" t="s">
        <v>666</v>
      </c>
      <c r="C375" s="57">
        <v>0</v>
      </c>
    </row>
    <row r="376" customHeight="1" spans="1:3">
      <c r="A376" s="55" t="s">
        <v>667</v>
      </c>
      <c r="B376" s="53" t="s">
        <v>668</v>
      </c>
      <c r="C376" s="57">
        <v>0</v>
      </c>
    </row>
    <row r="377" customHeight="1" spans="1:3">
      <c r="A377" s="55" t="s">
        <v>669</v>
      </c>
      <c r="B377" s="53" t="s">
        <v>670</v>
      </c>
      <c r="C377" s="57">
        <v>0</v>
      </c>
    </row>
    <row r="378" customHeight="1" spans="1:3">
      <c r="A378" s="55" t="s">
        <v>671</v>
      </c>
      <c r="B378" s="53" t="s">
        <v>170</v>
      </c>
      <c r="C378" s="57">
        <v>0</v>
      </c>
    </row>
    <row r="379" customHeight="1" spans="1:3">
      <c r="A379" s="55" t="s">
        <v>672</v>
      </c>
      <c r="B379" s="53" t="s">
        <v>87</v>
      </c>
      <c r="C379" s="57">
        <v>0</v>
      </c>
    </row>
    <row r="380" customHeight="1" spans="1:3">
      <c r="A380" s="55" t="s">
        <v>673</v>
      </c>
      <c r="B380" s="53" t="s">
        <v>674</v>
      </c>
      <c r="C380" s="57">
        <v>0</v>
      </c>
    </row>
    <row r="381" customHeight="1" spans="1:3">
      <c r="A381" s="55" t="s">
        <v>675</v>
      </c>
      <c r="B381" s="58" t="s">
        <v>676</v>
      </c>
      <c r="C381" s="57">
        <f>SUM(C382:C388)</f>
        <v>0</v>
      </c>
    </row>
    <row r="382" customHeight="1" spans="1:3">
      <c r="A382" s="55" t="s">
        <v>677</v>
      </c>
      <c r="B382" s="53" t="s">
        <v>179</v>
      </c>
      <c r="C382" s="57"/>
    </row>
    <row r="383" customHeight="1" spans="1:3">
      <c r="A383" s="59">
        <v>2040902</v>
      </c>
      <c r="B383" s="53" t="s">
        <v>181</v>
      </c>
      <c r="C383" s="57"/>
    </row>
    <row r="384" customHeight="1" spans="1:3">
      <c r="A384" s="55" t="s">
        <v>678</v>
      </c>
      <c r="B384" s="53" t="s">
        <v>73</v>
      </c>
      <c r="C384" s="57"/>
    </row>
    <row r="385" customHeight="1" spans="1:3">
      <c r="A385" s="55" t="s">
        <v>679</v>
      </c>
      <c r="B385" s="53" t="s">
        <v>680</v>
      </c>
      <c r="C385" s="57"/>
    </row>
    <row r="386" customHeight="1" spans="1:3">
      <c r="A386" s="55" t="s">
        <v>681</v>
      </c>
      <c r="B386" s="53" t="s">
        <v>682</v>
      </c>
      <c r="C386" s="57"/>
    </row>
    <row r="387" customHeight="1" spans="1:3">
      <c r="A387" s="55" t="s">
        <v>683</v>
      </c>
      <c r="B387" s="53" t="s">
        <v>87</v>
      </c>
      <c r="C387" s="57"/>
    </row>
    <row r="388" customHeight="1" spans="1:3">
      <c r="A388" s="55" t="s">
        <v>684</v>
      </c>
      <c r="B388" s="53" t="s">
        <v>685</v>
      </c>
      <c r="C388" s="57">
        <v>0</v>
      </c>
    </row>
    <row r="389" customHeight="1" spans="1:3">
      <c r="A389" s="55" t="s">
        <v>686</v>
      </c>
      <c r="B389" s="58" t="s">
        <v>687</v>
      </c>
      <c r="C389" s="57">
        <f>SUM(C390:C394)</f>
        <v>0</v>
      </c>
    </row>
    <row r="390" customHeight="1" spans="1:3">
      <c r="A390" s="55" t="s">
        <v>688</v>
      </c>
      <c r="B390" s="53" t="s">
        <v>69</v>
      </c>
      <c r="C390" s="57">
        <v>0</v>
      </c>
    </row>
    <row r="391" customHeight="1" spans="1:3">
      <c r="A391" s="55" t="s">
        <v>689</v>
      </c>
      <c r="B391" s="53" t="s">
        <v>71</v>
      </c>
      <c r="C391" s="57">
        <v>0</v>
      </c>
    </row>
    <row r="392" customHeight="1" spans="1:3">
      <c r="A392" s="55" t="s">
        <v>690</v>
      </c>
      <c r="B392" s="53" t="s">
        <v>170</v>
      </c>
      <c r="C392" s="57">
        <v>0</v>
      </c>
    </row>
    <row r="393" customHeight="1" spans="1:3">
      <c r="A393" s="55" t="s">
        <v>691</v>
      </c>
      <c r="B393" s="53" t="s">
        <v>692</v>
      </c>
      <c r="C393" s="57">
        <v>0</v>
      </c>
    </row>
    <row r="394" customHeight="1" spans="1:3">
      <c r="A394" s="55" t="s">
        <v>693</v>
      </c>
      <c r="B394" s="53" t="s">
        <v>694</v>
      </c>
      <c r="C394" s="57">
        <v>0</v>
      </c>
    </row>
    <row r="395" customHeight="1" spans="1:3">
      <c r="A395" s="55" t="s">
        <v>695</v>
      </c>
      <c r="B395" s="53" t="s">
        <v>696</v>
      </c>
      <c r="C395" s="54">
        <f>SUM(C396:C396)</f>
        <v>884</v>
      </c>
    </row>
    <row r="396" customHeight="1" spans="1:3">
      <c r="A396" s="59">
        <v>2049999</v>
      </c>
      <c r="B396" s="53" t="s">
        <v>697</v>
      </c>
      <c r="C396" s="54">
        <v>884</v>
      </c>
    </row>
    <row r="397" customHeight="1" spans="1:3">
      <c r="A397" s="55" t="s">
        <v>698</v>
      </c>
      <c r="B397" s="53" t="s">
        <v>699</v>
      </c>
      <c r="C397" s="54">
        <f>C398+C403+C412+C419+C425+C429+C433+C437+C443+C450</f>
        <v>69730</v>
      </c>
    </row>
    <row r="398" customHeight="1" spans="1:3">
      <c r="A398" s="55" t="s">
        <v>700</v>
      </c>
      <c r="B398" s="53" t="s">
        <v>701</v>
      </c>
      <c r="C398" s="54">
        <f>SUM(C399:C402)</f>
        <v>2033</v>
      </c>
    </row>
    <row r="399" customHeight="1" spans="1:3">
      <c r="A399" s="55" t="s">
        <v>702</v>
      </c>
      <c r="B399" s="53" t="s">
        <v>179</v>
      </c>
      <c r="C399" s="54">
        <v>2033</v>
      </c>
    </row>
    <row r="400" customHeight="1" spans="1:3">
      <c r="A400" s="55" t="s">
        <v>703</v>
      </c>
      <c r="B400" s="53" t="s">
        <v>181</v>
      </c>
      <c r="C400" s="57"/>
    </row>
    <row r="401" customHeight="1" spans="1:3">
      <c r="A401" s="55" t="s">
        <v>704</v>
      </c>
      <c r="B401" s="53" t="s">
        <v>73</v>
      </c>
      <c r="C401" s="57"/>
    </row>
    <row r="402" customHeight="1" spans="1:3">
      <c r="A402" s="55" t="s">
        <v>705</v>
      </c>
      <c r="B402" s="53" t="s">
        <v>706</v>
      </c>
      <c r="C402" s="57">
        <v>0</v>
      </c>
    </row>
    <row r="403" customHeight="1" spans="1:3">
      <c r="A403" s="55" t="s">
        <v>707</v>
      </c>
      <c r="B403" s="53" t="s">
        <v>708</v>
      </c>
      <c r="C403" s="54">
        <f>SUM(C404:C411)</f>
        <v>59166</v>
      </c>
    </row>
    <row r="404" customHeight="1" spans="1:3">
      <c r="A404" s="55" t="s">
        <v>709</v>
      </c>
      <c r="B404" s="53" t="s">
        <v>710</v>
      </c>
      <c r="C404" s="54">
        <v>2489</v>
      </c>
    </row>
    <row r="405" customHeight="1" spans="1:3">
      <c r="A405" s="55" t="s">
        <v>711</v>
      </c>
      <c r="B405" s="53" t="s">
        <v>712</v>
      </c>
      <c r="C405" s="54">
        <v>23868</v>
      </c>
    </row>
    <row r="406" customHeight="1" spans="1:3">
      <c r="A406" s="55" t="s">
        <v>713</v>
      </c>
      <c r="B406" s="53" t="s">
        <v>714</v>
      </c>
      <c r="C406" s="54">
        <v>19469</v>
      </c>
    </row>
    <row r="407" customHeight="1" spans="1:3">
      <c r="A407" s="55" t="s">
        <v>715</v>
      </c>
      <c r="B407" s="53" t="s">
        <v>716</v>
      </c>
      <c r="C407" s="54">
        <v>10259</v>
      </c>
    </row>
    <row r="408" customHeight="1" spans="1:3">
      <c r="A408" s="55" t="s">
        <v>717</v>
      </c>
      <c r="B408" s="53" t="s">
        <v>718</v>
      </c>
      <c r="C408" s="57"/>
    </row>
    <row r="409" customHeight="1" spans="1:3">
      <c r="A409" s="55" t="s">
        <v>719</v>
      </c>
      <c r="B409" s="53" t="s">
        <v>720</v>
      </c>
      <c r="C409" s="57"/>
    </row>
    <row r="410" customHeight="1" spans="1:3">
      <c r="A410" s="55" t="s">
        <v>721</v>
      </c>
      <c r="B410" s="53" t="s">
        <v>722</v>
      </c>
      <c r="C410" s="57"/>
    </row>
    <row r="411" customHeight="1" spans="1:3">
      <c r="A411" s="55" t="s">
        <v>723</v>
      </c>
      <c r="B411" s="53" t="s">
        <v>724</v>
      </c>
      <c r="C411" s="54">
        <v>3081</v>
      </c>
    </row>
    <row r="412" customHeight="1" spans="1:3">
      <c r="A412" s="55" t="s">
        <v>725</v>
      </c>
      <c r="B412" s="53" t="s">
        <v>726</v>
      </c>
      <c r="C412" s="54">
        <f>SUM(C413:C418)</f>
        <v>3040</v>
      </c>
    </row>
    <row r="413" customHeight="1" spans="1:3">
      <c r="A413" s="55" t="s">
        <v>727</v>
      </c>
      <c r="B413" s="53" t="s">
        <v>728</v>
      </c>
      <c r="C413" s="57"/>
    </row>
    <row r="414" customHeight="1" spans="1:3">
      <c r="A414" s="55" t="s">
        <v>729</v>
      </c>
      <c r="B414" s="53" t="s">
        <v>730</v>
      </c>
      <c r="C414" s="54">
        <v>3040</v>
      </c>
    </row>
    <row r="415" customHeight="1" spans="1:3">
      <c r="A415" s="55" t="s">
        <v>731</v>
      </c>
      <c r="B415" s="53" t="s">
        <v>732</v>
      </c>
      <c r="C415" s="57"/>
    </row>
    <row r="416" customHeight="1" spans="1:3">
      <c r="A416" s="55" t="s">
        <v>733</v>
      </c>
      <c r="B416" s="53" t="s">
        <v>734</v>
      </c>
      <c r="C416" s="57"/>
    </row>
    <row r="417" customHeight="1" spans="1:3">
      <c r="A417" s="55" t="s">
        <v>735</v>
      </c>
      <c r="B417" s="53" t="s">
        <v>736</v>
      </c>
      <c r="C417" s="57"/>
    </row>
    <row r="418" customHeight="1" spans="1:3">
      <c r="A418" s="55" t="s">
        <v>737</v>
      </c>
      <c r="B418" s="53" t="s">
        <v>738</v>
      </c>
      <c r="C418" s="57"/>
    </row>
    <row r="419" customHeight="1" spans="1:3">
      <c r="A419" s="55" t="s">
        <v>739</v>
      </c>
      <c r="B419" s="53" t="s">
        <v>740</v>
      </c>
      <c r="C419" s="54">
        <f>SUM(C420:C424)</f>
        <v>1578</v>
      </c>
    </row>
    <row r="420" customHeight="1" spans="1:3">
      <c r="A420" s="55" t="s">
        <v>741</v>
      </c>
      <c r="B420" s="53" t="s">
        <v>742</v>
      </c>
      <c r="C420" s="57"/>
    </row>
    <row r="421" customHeight="1" spans="1:3">
      <c r="A421" s="55" t="s">
        <v>743</v>
      </c>
      <c r="B421" s="53" t="s">
        <v>744</v>
      </c>
      <c r="C421" s="54">
        <v>1578</v>
      </c>
    </row>
    <row r="422" customHeight="1" spans="1:3">
      <c r="A422" s="55" t="s">
        <v>745</v>
      </c>
      <c r="B422" s="53" t="s">
        <v>746</v>
      </c>
      <c r="C422" s="57"/>
    </row>
    <row r="423" customHeight="1" spans="1:3">
      <c r="A423" s="55" t="s">
        <v>747</v>
      </c>
      <c r="B423" s="53" t="s">
        <v>748</v>
      </c>
      <c r="C423" s="57"/>
    </row>
    <row r="424" customHeight="1" spans="1:3">
      <c r="A424" s="55" t="s">
        <v>749</v>
      </c>
      <c r="B424" s="53" t="s">
        <v>750</v>
      </c>
      <c r="C424" s="57"/>
    </row>
    <row r="425" customHeight="1" spans="1:3">
      <c r="A425" s="55" t="s">
        <v>751</v>
      </c>
      <c r="B425" s="58" t="s">
        <v>752</v>
      </c>
      <c r="C425" s="57">
        <f>SUM(C426:C428)</f>
        <v>0</v>
      </c>
    </row>
    <row r="426" customHeight="1" spans="1:3">
      <c r="A426" s="55" t="s">
        <v>753</v>
      </c>
      <c r="B426" s="53" t="s">
        <v>754</v>
      </c>
      <c r="C426" s="57">
        <v>0</v>
      </c>
    </row>
    <row r="427" customHeight="1" spans="1:3">
      <c r="A427" s="55" t="s">
        <v>755</v>
      </c>
      <c r="B427" s="53" t="s">
        <v>756</v>
      </c>
      <c r="C427" s="57">
        <v>0</v>
      </c>
    </row>
    <row r="428" customHeight="1" spans="1:3">
      <c r="A428" s="55" t="s">
        <v>757</v>
      </c>
      <c r="B428" s="53" t="s">
        <v>758</v>
      </c>
      <c r="C428" s="57">
        <v>0</v>
      </c>
    </row>
    <row r="429" customHeight="1" spans="1:3">
      <c r="A429" s="55" t="s">
        <v>759</v>
      </c>
      <c r="B429" s="58" t="s">
        <v>760</v>
      </c>
      <c r="C429" s="57">
        <f>SUM(C430:C432)</f>
        <v>0</v>
      </c>
    </row>
    <row r="430" customHeight="1" spans="1:3">
      <c r="A430" s="55" t="s">
        <v>761</v>
      </c>
      <c r="B430" s="53" t="s">
        <v>762</v>
      </c>
      <c r="C430" s="57">
        <v>0</v>
      </c>
    </row>
    <row r="431" customHeight="1" spans="1:3">
      <c r="A431" s="55" t="s">
        <v>763</v>
      </c>
      <c r="B431" s="53" t="s">
        <v>764</v>
      </c>
      <c r="C431" s="57">
        <v>0</v>
      </c>
    </row>
    <row r="432" customHeight="1" spans="1:3">
      <c r="A432" s="55" t="s">
        <v>765</v>
      </c>
      <c r="B432" s="53" t="s">
        <v>766</v>
      </c>
      <c r="C432" s="57">
        <v>0</v>
      </c>
    </row>
    <row r="433" customHeight="1" spans="1:3">
      <c r="A433" s="55" t="s">
        <v>767</v>
      </c>
      <c r="B433" s="53" t="s">
        <v>768</v>
      </c>
      <c r="C433" s="54">
        <f>SUM(C434:C436)</f>
        <v>603</v>
      </c>
    </row>
    <row r="434" customHeight="1" spans="1:3">
      <c r="A434" s="55" t="s">
        <v>769</v>
      </c>
      <c r="B434" s="53" t="s">
        <v>770</v>
      </c>
      <c r="C434" s="54">
        <v>307</v>
      </c>
    </row>
    <row r="435" customHeight="1" spans="1:3">
      <c r="A435" s="55" t="s">
        <v>771</v>
      </c>
      <c r="B435" s="53" t="s">
        <v>772</v>
      </c>
      <c r="C435" s="57"/>
    </row>
    <row r="436" customHeight="1" spans="1:3">
      <c r="A436" s="55" t="s">
        <v>773</v>
      </c>
      <c r="B436" s="53" t="s">
        <v>774</v>
      </c>
      <c r="C436" s="54">
        <v>296</v>
      </c>
    </row>
    <row r="437" customHeight="1" spans="1:3">
      <c r="A437" s="55" t="s">
        <v>775</v>
      </c>
      <c r="B437" s="53" t="s">
        <v>776</v>
      </c>
      <c r="C437" s="54">
        <f>SUM(C438:C442)</f>
        <v>281</v>
      </c>
    </row>
    <row r="438" customHeight="1" spans="1:3">
      <c r="A438" s="55" t="s">
        <v>777</v>
      </c>
      <c r="B438" s="53" t="s">
        <v>778</v>
      </c>
      <c r="C438" s="57">
        <v>0</v>
      </c>
    </row>
    <row r="439" customHeight="1" spans="1:3">
      <c r="A439" s="55" t="s">
        <v>779</v>
      </c>
      <c r="B439" s="53" t="s">
        <v>780</v>
      </c>
      <c r="C439" s="54">
        <v>281</v>
      </c>
    </row>
    <row r="440" customHeight="1" spans="1:3">
      <c r="A440" s="55" t="s">
        <v>781</v>
      </c>
      <c r="B440" s="53" t="s">
        <v>782</v>
      </c>
      <c r="C440" s="57"/>
    </row>
    <row r="441" customHeight="1" spans="1:3">
      <c r="A441" s="55" t="s">
        <v>783</v>
      </c>
      <c r="B441" s="53" t="s">
        <v>784</v>
      </c>
      <c r="C441" s="57"/>
    </row>
    <row r="442" customHeight="1" spans="1:3">
      <c r="A442" s="55" t="s">
        <v>785</v>
      </c>
      <c r="B442" s="53" t="s">
        <v>786</v>
      </c>
      <c r="C442" s="57"/>
    </row>
    <row r="443" customHeight="1" spans="1:3">
      <c r="A443" s="55" t="s">
        <v>787</v>
      </c>
      <c r="B443" s="53" t="s">
        <v>788</v>
      </c>
      <c r="C443" s="54">
        <f>SUM(C444:C449)</f>
        <v>2000</v>
      </c>
    </row>
    <row r="444" customHeight="1" spans="1:3">
      <c r="A444" s="55" t="s">
        <v>789</v>
      </c>
      <c r="B444" s="53" t="s">
        <v>790</v>
      </c>
      <c r="C444" s="57">
        <v>0</v>
      </c>
    </row>
    <row r="445" customHeight="1" spans="1:3">
      <c r="A445" s="55" t="s">
        <v>791</v>
      </c>
      <c r="B445" s="53" t="s">
        <v>792</v>
      </c>
      <c r="C445" s="57">
        <v>0</v>
      </c>
    </row>
    <row r="446" customHeight="1" spans="1:3">
      <c r="A446" s="55" t="s">
        <v>793</v>
      </c>
      <c r="B446" s="53" t="s">
        <v>794</v>
      </c>
      <c r="C446" s="57">
        <v>0</v>
      </c>
    </row>
    <row r="447" customHeight="1" spans="1:3">
      <c r="A447" s="55" t="s">
        <v>795</v>
      </c>
      <c r="B447" s="53" t="s">
        <v>796</v>
      </c>
      <c r="C447" s="57">
        <v>0</v>
      </c>
    </row>
    <row r="448" customHeight="1" spans="1:3">
      <c r="A448" s="55" t="s">
        <v>797</v>
      </c>
      <c r="B448" s="53" t="s">
        <v>798</v>
      </c>
      <c r="C448" s="57">
        <v>0</v>
      </c>
    </row>
    <row r="449" customHeight="1" spans="1:3">
      <c r="A449" s="55" t="s">
        <v>799</v>
      </c>
      <c r="B449" s="53" t="s">
        <v>800</v>
      </c>
      <c r="C449" s="54">
        <v>2000</v>
      </c>
    </row>
    <row r="450" customHeight="1" spans="1:3">
      <c r="A450" s="55" t="s">
        <v>801</v>
      </c>
      <c r="B450" s="53" t="s">
        <v>802</v>
      </c>
      <c r="C450" s="54">
        <f>SUM(C451:C451)</f>
        <v>1029</v>
      </c>
    </row>
    <row r="451" customHeight="1" spans="1:3">
      <c r="A451" s="55" t="s">
        <v>803</v>
      </c>
      <c r="B451" s="53" t="s">
        <v>804</v>
      </c>
      <c r="C451" s="54">
        <v>1029</v>
      </c>
    </row>
    <row r="452" customHeight="1" spans="1:3">
      <c r="A452" s="55" t="s">
        <v>805</v>
      </c>
      <c r="B452" s="53" t="s">
        <v>806</v>
      </c>
      <c r="C452" s="54">
        <f>C453+C458+C467+C473+C479+C484+C496+C500+C504+C511+C489</f>
        <v>2502</v>
      </c>
    </row>
    <row r="453" customHeight="1" spans="1:3">
      <c r="A453" s="55" t="s">
        <v>807</v>
      </c>
      <c r="B453" s="53" t="s">
        <v>808</v>
      </c>
      <c r="C453" s="54">
        <f>SUM(C454:C457)</f>
        <v>215</v>
      </c>
    </row>
    <row r="454" customHeight="1" spans="1:3">
      <c r="A454" s="55" t="s">
        <v>809</v>
      </c>
      <c r="B454" s="53" t="s">
        <v>179</v>
      </c>
      <c r="C454" s="54">
        <v>215</v>
      </c>
    </row>
    <row r="455" customHeight="1" spans="1:3">
      <c r="A455" s="55" t="s">
        <v>810</v>
      </c>
      <c r="B455" s="53" t="s">
        <v>71</v>
      </c>
      <c r="C455" s="57"/>
    </row>
    <row r="456" customHeight="1" spans="1:3">
      <c r="A456" s="55" t="s">
        <v>811</v>
      </c>
      <c r="B456" s="53" t="s">
        <v>73</v>
      </c>
      <c r="C456" s="57"/>
    </row>
    <row r="457" customHeight="1" spans="1:3">
      <c r="A457" s="55" t="s">
        <v>812</v>
      </c>
      <c r="B457" s="53" t="s">
        <v>813</v>
      </c>
      <c r="C457" s="57">
        <v>0</v>
      </c>
    </row>
    <row r="458" customHeight="1" spans="1:3">
      <c r="A458" s="55" t="s">
        <v>814</v>
      </c>
      <c r="B458" s="58" t="s">
        <v>815</v>
      </c>
      <c r="C458" s="57">
        <f>SUM(C459:C466)</f>
        <v>0</v>
      </c>
    </row>
    <row r="459" customHeight="1" spans="1:3">
      <c r="A459" s="55" t="s">
        <v>816</v>
      </c>
      <c r="B459" s="53" t="s">
        <v>817</v>
      </c>
      <c r="C459" s="57">
        <v>0</v>
      </c>
    </row>
    <row r="460" customHeight="1" spans="1:3">
      <c r="A460" s="55" t="s">
        <v>818</v>
      </c>
      <c r="B460" s="53" t="s">
        <v>819</v>
      </c>
      <c r="C460" s="57">
        <v>0</v>
      </c>
    </row>
    <row r="461" customHeight="1" spans="1:3">
      <c r="A461" s="55" t="s">
        <v>820</v>
      </c>
      <c r="B461" s="53" t="s">
        <v>821</v>
      </c>
      <c r="C461" s="57">
        <v>0</v>
      </c>
    </row>
    <row r="462" customHeight="1" spans="1:3">
      <c r="A462" s="55" t="s">
        <v>822</v>
      </c>
      <c r="B462" s="53" t="s">
        <v>823</v>
      </c>
      <c r="C462" s="57">
        <v>0</v>
      </c>
    </row>
    <row r="463" customHeight="1" spans="1:3">
      <c r="A463" s="55" t="s">
        <v>824</v>
      </c>
      <c r="B463" s="53" t="s">
        <v>825</v>
      </c>
      <c r="C463" s="57">
        <v>0</v>
      </c>
    </row>
    <row r="464" customHeight="1" spans="1:3">
      <c r="A464" s="55" t="s">
        <v>826</v>
      </c>
      <c r="B464" s="53" t="s">
        <v>827</v>
      </c>
      <c r="C464" s="57">
        <v>0</v>
      </c>
    </row>
    <row r="465" customHeight="1" spans="1:3">
      <c r="A465" s="55" t="s">
        <v>828</v>
      </c>
      <c r="B465" s="53" t="s">
        <v>829</v>
      </c>
      <c r="C465" s="57">
        <v>0</v>
      </c>
    </row>
    <row r="466" customHeight="1" spans="1:3">
      <c r="A466" s="55" t="s">
        <v>830</v>
      </c>
      <c r="B466" s="53" t="s">
        <v>831</v>
      </c>
      <c r="C466" s="57">
        <v>0</v>
      </c>
    </row>
    <row r="467" customHeight="1" spans="1:3">
      <c r="A467" s="55" t="s">
        <v>832</v>
      </c>
      <c r="B467" s="58" t="s">
        <v>833</v>
      </c>
      <c r="C467" s="57">
        <f>SUM(C468:C472)</f>
        <v>0</v>
      </c>
    </row>
    <row r="468" customHeight="1" spans="1:3">
      <c r="A468" s="55" t="s">
        <v>834</v>
      </c>
      <c r="B468" s="53" t="s">
        <v>817</v>
      </c>
      <c r="C468" s="57">
        <v>0</v>
      </c>
    </row>
    <row r="469" customHeight="1" spans="1:3">
      <c r="A469" s="55" t="s">
        <v>835</v>
      </c>
      <c r="B469" s="53" t="s">
        <v>836</v>
      </c>
      <c r="C469" s="57">
        <v>0</v>
      </c>
    </row>
    <row r="470" customHeight="1" spans="1:3">
      <c r="A470" s="55" t="s">
        <v>837</v>
      </c>
      <c r="B470" s="53" t="s">
        <v>838</v>
      </c>
      <c r="C470" s="57">
        <v>0</v>
      </c>
    </row>
    <row r="471" customHeight="1" spans="1:3">
      <c r="A471" s="55" t="s">
        <v>839</v>
      </c>
      <c r="B471" s="53" t="s">
        <v>840</v>
      </c>
      <c r="C471" s="57">
        <v>0</v>
      </c>
    </row>
    <row r="472" customHeight="1" spans="1:3">
      <c r="A472" s="55" t="s">
        <v>841</v>
      </c>
      <c r="B472" s="53" t="s">
        <v>842</v>
      </c>
      <c r="C472" s="57">
        <v>0</v>
      </c>
    </row>
    <row r="473" customHeight="1" spans="1:3">
      <c r="A473" s="55" t="s">
        <v>843</v>
      </c>
      <c r="B473" s="53" t="s">
        <v>844</v>
      </c>
      <c r="C473" s="54">
        <f>SUM(C474:C478)</f>
        <v>2148</v>
      </c>
    </row>
    <row r="474" customHeight="1" spans="1:3">
      <c r="A474" s="55" t="s">
        <v>845</v>
      </c>
      <c r="B474" s="53" t="s">
        <v>817</v>
      </c>
      <c r="C474" s="57">
        <v>0</v>
      </c>
    </row>
    <row r="475" customHeight="1" spans="1:3">
      <c r="A475" s="55" t="s">
        <v>846</v>
      </c>
      <c r="B475" s="53" t="s">
        <v>847</v>
      </c>
      <c r="C475" s="57"/>
    </row>
    <row r="476" customHeight="1" spans="1:3">
      <c r="A476" s="55" t="s">
        <v>848</v>
      </c>
      <c r="B476" s="53" t="s">
        <v>849</v>
      </c>
      <c r="C476" s="57"/>
    </row>
    <row r="477" customHeight="1" spans="1:3">
      <c r="A477" s="55" t="s">
        <v>850</v>
      </c>
      <c r="B477" s="53" t="s">
        <v>851</v>
      </c>
      <c r="C477" s="57"/>
    </row>
    <row r="478" customHeight="1" spans="1:3">
      <c r="A478" s="55" t="s">
        <v>852</v>
      </c>
      <c r="B478" s="53" t="s">
        <v>853</v>
      </c>
      <c r="C478" s="54">
        <v>2148</v>
      </c>
    </row>
    <row r="479" customHeight="1" spans="1:3">
      <c r="A479" s="55" t="s">
        <v>854</v>
      </c>
      <c r="B479" s="58" t="s">
        <v>855</v>
      </c>
      <c r="C479" s="57">
        <f>SUM(C480:C483)</f>
        <v>0</v>
      </c>
    </row>
    <row r="480" customHeight="1" spans="1:3">
      <c r="A480" s="55" t="s">
        <v>856</v>
      </c>
      <c r="B480" s="53" t="s">
        <v>817</v>
      </c>
      <c r="C480" s="57">
        <v>0</v>
      </c>
    </row>
    <row r="481" customHeight="1" spans="1:3">
      <c r="A481" s="55" t="s">
        <v>857</v>
      </c>
      <c r="B481" s="53" t="s">
        <v>858</v>
      </c>
      <c r="C481" s="57">
        <v>0</v>
      </c>
    </row>
    <row r="482" customHeight="1" spans="1:3">
      <c r="A482" s="55" t="s">
        <v>859</v>
      </c>
      <c r="B482" s="53" t="s">
        <v>860</v>
      </c>
      <c r="C482" s="57">
        <v>0</v>
      </c>
    </row>
    <row r="483" customHeight="1" spans="1:3">
      <c r="A483" s="55" t="s">
        <v>861</v>
      </c>
      <c r="B483" s="53" t="s">
        <v>862</v>
      </c>
      <c r="C483" s="57">
        <v>0</v>
      </c>
    </row>
    <row r="484" customHeight="1" spans="1:3">
      <c r="A484" s="55" t="s">
        <v>863</v>
      </c>
      <c r="B484" s="58" t="s">
        <v>864</v>
      </c>
      <c r="C484" s="57">
        <f>SUM(C485:C488)</f>
        <v>0</v>
      </c>
    </row>
    <row r="485" customHeight="1" spans="1:3">
      <c r="A485" s="55" t="s">
        <v>865</v>
      </c>
      <c r="B485" s="53" t="s">
        <v>866</v>
      </c>
      <c r="C485" s="57">
        <v>0</v>
      </c>
    </row>
    <row r="486" customHeight="1" spans="1:3">
      <c r="A486" s="55" t="s">
        <v>867</v>
      </c>
      <c r="B486" s="53" t="s">
        <v>868</v>
      </c>
      <c r="C486" s="57">
        <v>0</v>
      </c>
    </row>
    <row r="487" customHeight="1" spans="1:3">
      <c r="A487" s="55" t="s">
        <v>869</v>
      </c>
      <c r="B487" s="53" t="s">
        <v>870</v>
      </c>
      <c r="C487" s="57">
        <v>0</v>
      </c>
    </row>
    <row r="488" customHeight="1" spans="1:3">
      <c r="A488" s="55" t="s">
        <v>871</v>
      </c>
      <c r="B488" s="53" t="s">
        <v>872</v>
      </c>
      <c r="C488" s="57">
        <v>0</v>
      </c>
    </row>
    <row r="489" customHeight="1" spans="1:3">
      <c r="A489" s="55" t="s">
        <v>873</v>
      </c>
      <c r="B489" s="53" t="s">
        <v>874</v>
      </c>
      <c r="C489" s="54">
        <f>SUM(C490:C495)</f>
        <v>129</v>
      </c>
    </row>
    <row r="490" customHeight="1" spans="1:3">
      <c r="A490" s="55" t="s">
        <v>875</v>
      </c>
      <c r="B490" s="53" t="s">
        <v>876</v>
      </c>
      <c r="C490" s="54">
        <v>129</v>
      </c>
    </row>
    <row r="491" customHeight="1" spans="1:3">
      <c r="A491" s="55" t="s">
        <v>877</v>
      </c>
      <c r="B491" s="53" t="s">
        <v>878</v>
      </c>
      <c r="C491" s="57"/>
    </row>
    <row r="492" customHeight="1" spans="1:3">
      <c r="A492" s="55" t="s">
        <v>879</v>
      </c>
      <c r="B492" s="53" t="s">
        <v>880</v>
      </c>
      <c r="C492" s="57"/>
    </row>
    <row r="493" customHeight="1" spans="1:3">
      <c r="A493" s="55" t="s">
        <v>881</v>
      </c>
      <c r="B493" s="53" t="s">
        <v>882</v>
      </c>
      <c r="C493" s="57"/>
    </row>
    <row r="494" customHeight="1" spans="1:3">
      <c r="A494" s="55" t="s">
        <v>883</v>
      </c>
      <c r="B494" s="53" t="s">
        <v>884</v>
      </c>
      <c r="C494" s="57">
        <v>0</v>
      </c>
    </row>
    <row r="495" customHeight="1" spans="1:3">
      <c r="A495" s="55" t="s">
        <v>885</v>
      </c>
      <c r="B495" s="53" t="s">
        <v>886</v>
      </c>
      <c r="C495" s="57">
        <v>0</v>
      </c>
    </row>
    <row r="496" customHeight="1" spans="1:3">
      <c r="A496" s="55" t="s">
        <v>887</v>
      </c>
      <c r="B496" s="58" t="s">
        <v>888</v>
      </c>
      <c r="C496" s="57">
        <f>SUM(C497:C499)</f>
        <v>0</v>
      </c>
    </row>
    <row r="497" customHeight="1" spans="1:3">
      <c r="A497" s="55" t="s">
        <v>889</v>
      </c>
      <c r="B497" s="53" t="s">
        <v>890</v>
      </c>
      <c r="C497" s="57">
        <v>0</v>
      </c>
    </row>
    <row r="498" customHeight="1" spans="1:3">
      <c r="A498" s="55" t="s">
        <v>891</v>
      </c>
      <c r="B498" s="53" t="s">
        <v>892</v>
      </c>
      <c r="C498" s="57">
        <v>0</v>
      </c>
    </row>
    <row r="499" customHeight="1" spans="1:3">
      <c r="A499" s="55" t="s">
        <v>893</v>
      </c>
      <c r="B499" s="53" t="s">
        <v>894</v>
      </c>
      <c r="C499" s="57">
        <v>0</v>
      </c>
    </row>
    <row r="500" customHeight="1" spans="1:3">
      <c r="A500" s="55" t="s">
        <v>895</v>
      </c>
      <c r="B500" s="58" t="s">
        <v>896</v>
      </c>
      <c r="C500" s="57">
        <f>SUM(C501:C503)</f>
        <v>0</v>
      </c>
    </row>
    <row r="501" customHeight="1" spans="1:3">
      <c r="A501" s="55" t="s">
        <v>897</v>
      </c>
      <c r="B501" s="53" t="s">
        <v>898</v>
      </c>
      <c r="C501" s="57">
        <v>0</v>
      </c>
    </row>
    <row r="502" customHeight="1" spans="1:3">
      <c r="A502" s="55" t="s">
        <v>899</v>
      </c>
      <c r="B502" s="53" t="s">
        <v>900</v>
      </c>
      <c r="C502" s="57"/>
    </row>
    <row r="503" customHeight="1" spans="1:3">
      <c r="A503" s="59">
        <v>2060999</v>
      </c>
      <c r="B503" s="53" t="s">
        <v>901</v>
      </c>
      <c r="C503" s="57">
        <v>0</v>
      </c>
    </row>
    <row r="504" customHeight="1" spans="1:3">
      <c r="A504" s="55" t="s">
        <v>902</v>
      </c>
      <c r="B504" s="58" t="s">
        <v>903</v>
      </c>
      <c r="C504" s="57">
        <f>SUM(C505:C510)</f>
        <v>0</v>
      </c>
    </row>
    <row r="505" customHeight="1" spans="1:3">
      <c r="A505" s="55" t="s">
        <v>904</v>
      </c>
      <c r="B505" s="53" t="s">
        <v>905</v>
      </c>
      <c r="C505" s="57">
        <v>0</v>
      </c>
    </row>
    <row r="506" customHeight="1" spans="1:3">
      <c r="A506" s="55" t="s">
        <v>906</v>
      </c>
      <c r="B506" s="53" t="s">
        <v>907</v>
      </c>
      <c r="C506" s="57">
        <v>0</v>
      </c>
    </row>
    <row r="507" customHeight="1" spans="1:3">
      <c r="A507" s="55" t="s">
        <v>908</v>
      </c>
      <c r="B507" s="53" t="s">
        <v>909</v>
      </c>
      <c r="C507" s="57">
        <v>0</v>
      </c>
    </row>
    <row r="508" customHeight="1" spans="1:3">
      <c r="A508" s="55" t="s">
        <v>910</v>
      </c>
      <c r="B508" s="53" t="s">
        <v>911</v>
      </c>
      <c r="C508" s="57">
        <v>0</v>
      </c>
    </row>
    <row r="509" customHeight="1" spans="1:3">
      <c r="A509" s="55" t="s">
        <v>912</v>
      </c>
      <c r="B509" s="53" t="s">
        <v>913</v>
      </c>
      <c r="C509" s="57">
        <v>0</v>
      </c>
    </row>
    <row r="510" customHeight="1" spans="1:3">
      <c r="A510" s="55" t="s">
        <v>914</v>
      </c>
      <c r="B510" s="53" t="s">
        <v>915</v>
      </c>
      <c r="C510" s="57">
        <v>0</v>
      </c>
    </row>
    <row r="511" customHeight="1" spans="1:3">
      <c r="A511" s="55" t="s">
        <v>916</v>
      </c>
      <c r="B511" s="53" t="s">
        <v>917</v>
      </c>
      <c r="C511" s="54">
        <f>SUM(C512:C515)</f>
        <v>10</v>
      </c>
    </row>
    <row r="512" customHeight="1" spans="1:3">
      <c r="A512" s="55" t="s">
        <v>918</v>
      </c>
      <c r="B512" s="53" t="s">
        <v>919</v>
      </c>
      <c r="C512" s="57">
        <v>0</v>
      </c>
    </row>
    <row r="513" customHeight="1" spans="1:3">
      <c r="A513" s="55" t="s">
        <v>920</v>
      </c>
      <c r="B513" s="53" t="s">
        <v>921</v>
      </c>
      <c r="C513" s="57"/>
    </row>
    <row r="514" customHeight="1" spans="1:3">
      <c r="A514" s="55" t="s">
        <v>922</v>
      </c>
      <c r="B514" s="53" t="s">
        <v>923</v>
      </c>
      <c r="C514" s="57"/>
    </row>
    <row r="515" customHeight="1" spans="1:3">
      <c r="A515" s="55" t="s">
        <v>924</v>
      </c>
      <c r="B515" s="53" t="s">
        <v>925</v>
      </c>
      <c r="C515" s="54">
        <v>10</v>
      </c>
    </row>
    <row r="516" customHeight="1" spans="1:3">
      <c r="A516" s="55" t="s">
        <v>926</v>
      </c>
      <c r="B516" s="53" t="s">
        <v>927</v>
      </c>
      <c r="C516" s="54">
        <f>C517+C533+C541+C552+C561+C566+C573+C579+C582</f>
        <v>2306</v>
      </c>
    </row>
    <row r="517" customHeight="1" spans="1:3">
      <c r="A517" s="55" t="s">
        <v>928</v>
      </c>
      <c r="B517" s="53" t="s">
        <v>929</v>
      </c>
      <c r="C517" s="54">
        <f>SUM(C518:C532)</f>
        <v>907</v>
      </c>
    </row>
    <row r="518" customHeight="1" spans="1:3">
      <c r="A518" s="55" t="s">
        <v>930</v>
      </c>
      <c r="B518" s="53" t="s">
        <v>179</v>
      </c>
      <c r="C518" s="54">
        <v>594</v>
      </c>
    </row>
    <row r="519" customHeight="1" spans="1:3">
      <c r="A519" s="55" t="s">
        <v>931</v>
      </c>
      <c r="B519" s="53" t="s">
        <v>181</v>
      </c>
      <c r="C519" s="57"/>
    </row>
    <row r="520" customHeight="1" spans="1:3">
      <c r="A520" s="55" t="s">
        <v>932</v>
      </c>
      <c r="B520" s="53" t="s">
        <v>73</v>
      </c>
      <c r="C520" s="57"/>
    </row>
    <row r="521" customHeight="1" spans="1:3">
      <c r="A521" s="55" t="s">
        <v>933</v>
      </c>
      <c r="B521" s="53" t="s">
        <v>934</v>
      </c>
      <c r="C521" s="57">
        <v>0</v>
      </c>
    </row>
    <row r="522" customHeight="1" spans="1:3">
      <c r="A522" s="55" t="s">
        <v>935</v>
      </c>
      <c r="B522" s="53" t="s">
        <v>936</v>
      </c>
      <c r="C522" s="57">
        <v>0</v>
      </c>
    </row>
    <row r="523" customHeight="1" spans="1:3">
      <c r="A523" s="55" t="s">
        <v>937</v>
      </c>
      <c r="B523" s="53" t="s">
        <v>938</v>
      </c>
      <c r="C523" s="57"/>
    </row>
    <row r="524" customHeight="1" spans="1:3">
      <c r="A524" s="55" t="s">
        <v>939</v>
      </c>
      <c r="B524" s="53" t="s">
        <v>940</v>
      </c>
      <c r="C524" s="57"/>
    </row>
    <row r="525" customHeight="1" spans="1:3">
      <c r="A525" s="55" t="s">
        <v>941</v>
      </c>
      <c r="B525" s="53" t="s">
        <v>942</v>
      </c>
      <c r="C525" s="57"/>
    </row>
    <row r="526" customHeight="1" spans="1:3">
      <c r="A526" s="55" t="s">
        <v>943</v>
      </c>
      <c r="B526" s="53" t="s">
        <v>944</v>
      </c>
      <c r="C526" s="57"/>
    </row>
    <row r="527" customHeight="1" spans="1:3">
      <c r="A527" s="55" t="s">
        <v>945</v>
      </c>
      <c r="B527" s="53" t="s">
        <v>946</v>
      </c>
      <c r="C527" s="57"/>
    </row>
    <row r="528" customHeight="1" spans="1:3">
      <c r="A528" s="55" t="s">
        <v>947</v>
      </c>
      <c r="B528" s="53" t="s">
        <v>948</v>
      </c>
      <c r="C528" s="57"/>
    </row>
    <row r="529" customHeight="1" spans="1:3">
      <c r="A529" s="55" t="s">
        <v>949</v>
      </c>
      <c r="B529" s="53" t="s">
        <v>950</v>
      </c>
      <c r="C529" s="54">
        <v>139</v>
      </c>
    </row>
    <row r="530" customHeight="1" spans="1:3">
      <c r="A530" s="55" t="s">
        <v>951</v>
      </c>
      <c r="B530" s="53" t="s">
        <v>952</v>
      </c>
      <c r="C530" s="57"/>
    </row>
    <row r="531" customHeight="1" spans="1:3">
      <c r="A531" s="55" t="s">
        <v>953</v>
      </c>
      <c r="B531" s="53" t="s">
        <v>954</v>
      </c>
      <c r="C531" s="57"/>
    </row>
    <row r="532" customHeight="1" spans="1:3">
      <c r="A532" s="55" t="s">
        <v>955</v>
      </c>
      <c r="B532" s="53" t="s">
        <v>956</v>
      </c>
      <c r="C532" s="54">
        <v>174</v>
      </c>
    </row>
    <row r="533" customHeight="1" spans="1:3">
      <c r="A533" s="55" t="s">
        <v>957</v>
      </c>
      <c r="B533" s="53" t="s">
        <v>958</v>
      </c>
      <c r="C533" s="54">
        <f>SUM(C534:C540)</f>
        <v>83</v>
      </c>
    </row>
    <row r="534" customHeight="1" spans="1:3">
      <c r="A534" s="55" t="s">
        <v>959</v>
      </c>
      <c r="B534" s="53" t="s">
        <v>69</v>
      </c>
      <c r="C534" s="57">
        <v>0</v>
      </c>
    </row>
    <row r="535" customHeight="1" spans="1:3">
      <c r="A535" s="55" t="s">
        <v>960</v>
      </c>
      <c r="B535" s="53" t="s">
        <v>71</v>
      </c>
      <c r="C535" s="57">
        <v>0</v>
      </c>
    </row>
    <row r="536" customHeight="1" spans="1:3">
      <c r="A536" s="55" t="s">
        <v>961</v>
      </c>
      <c r="B536" s="53" t="s">
        <v>73</v>
      </c>
      <c r="C536" s="57"/>
    </row>
    <row r="537" customHeight="1" spans="1:3">
      <c r="A537" s="55" t="s">
        <v>962</v>
      </c>
      <c r="B537" s="53" t="s">
        <v>963</v>
      </c>
      <c r="C537" s="57"/>
    </row>
    <row r="538" customHeight="1" spans="1:3">
      <c r="A538" s="55" t="s">
        <v>964</v>
      </c>
      <c r="B538" s="53" t="s">
        <v>965</v>
      </c>
      <c r="C538" s="54">
        <v>83</v>
      </c>
    </row>
    <row r="539" customHeight="1" spans="1:3">
      <c r="A539" s="55" t="s">
        <v>966</v>
      </c>
      <c r="B539" s="53" t="s">
        <v>967</v>
      </c>
      <c r="C539" s="57"/>
    </row>
    <row r="540" customHeight="1" spans="1:3">
      <c r="A540" s="55" t="s">
        <v>968</v>
      </c>
      <c r="B540" s="53" t="s">
        <v>969</v>
      </c>
      <c r="C540" s="57">
        <v>0</v>
      </c>
    </row>
    <row r="541" customHeight="1" spans="1:3">
      <c r="A541" s="55" t="s">
        <v>970</v>
      </c>
      <c r="B541" s="58" t="s">
        <v>971</v>
      </c>
      <c r="C541" s="57">
        <f>SUM(C542:C551)</f>
        <v>0</v>
      </c>
    </row>
    <row r="542" customHeight="1" spans="1:3">
      <c r="A542" s="55" t="s">
        <v>972</v>
      </c>
      <c r="B542" s="53" t="s">
        <v>179</v>
      </c>
      <c r="C542" s="57">
        <v>0</v>
      </c>
    </row>
    <row r="543" customHeight="1" spans="1:3">
      <c r="A543" s="55" t="s">
        <v>973</v>
      </c>
      <c r="B543" s="53" t="s">
        <v>181</v>
      </c>
      <c r="C543" s="57">
        <v>0</v>
      </c>
    </row>
    <row r="544" customHeight="1" spans="1:3">
      <c r="A544" s="55" t="s">
        <v>974</v>
      </c>
      <c r="B544" s="53" t="s">
        <v>73</v>
      </c>
      <c r="C544" s="57">
        <v>0</v>
      </c>
    </row>
    <row r="545" customHeight="1" spans="1:3">
      <c r="A545" s="55" t="s">
        <v>975</v>
      </c>
      <c r="B545" s="53" t="s">
        <v>976</v>
      </c>
      <c r="C545" s="57"/>
    </row>
    <row r="546" customHeight="1" spans="1:3">
      <c r="A546" s="55" t="s">
        <v>977</v>
      </c>
      <c r="B546" s="53" t="s">
        <v>978</v>
      </c>
      <c r="C546" s="57"/>
    </row>
    <row r="547" customHeight="1" spans="1:3">
      <c r="A547" s="55" t="s">
        <v>979</v>
      </c>
      <c r="B547" s="53" t="s">
        <v>980</v>
      </c>
      <c r="C547" s="57"/>
    </row>
    <row r="548" customHeight="1" spans="1:3">
      <c r="A548" s="55" t="s">
        <v>981</v>
      </c>
      <c r="B548" s="53" t="s">
        <v>982</v>
      </c>
      <c r="C548" s="57"/>
    </row>
    <row r="549" customHeight="1" spans="1:3">
      <c r="A549" s="55" t="s">
        <v>983</v>
      </c>
      <c r="B549" s="53" t="s">
        <v>984</v>
      </c>
      <c r="C549" s="57"/>
    </row>
    <row r="550" customHeight="1" spans="1:3">
      <c r="A550" s="55" t="s">
        <v>985</v>
      </c>
      <c r="B550" s="53" t="s">
        <v>986</v>
      </c>
      <c r="C550" s="57"/>
    </row>
    <row r="551" customHeight="1" spans="1:3">
      <c r="A551" s="55" t="s">
        <v>987</v>
      </c>
      <c r="B551" s="53" t="s">
        <v>988</v>
      </c>
      <c r="C551" s="57"/>
    </row>
    <row r="552" customHeight="1" spans="1:3">
      <c r="A552" s="55" t="s">
        <v>989</v>
      </c>
      <c r="B552" s="58" t="s">
        <v>990</v>
      </c>
      <c r="C552" s="57">
        <f>SUM(C553:C560)</f>
        <v>0</v>
      </c>
    </row>
    <row r="553" customHeight="1" spans="1:3">
      <c r="A553" s="55" t="s">
        <v>991</v>
      </c>
      <c r="B553" s="53" t="s">
        <v>69</v>
      </c>
      <c r="C553" s="57">
        <v>0</v>
      </c>
    </row>
    <row r="554" customHeight="1" spans="1:3">
      <c r="A554" s="55" t="s">
        <v>992</v>
      </c>
      <c r="B554" s="53" t="s">
        <v>71</v>
      </c>
      <c r="C554" s="57">
        <v>0</v>
      </c>
    </row>
    <row r="555" customHeight="1" spans="1:3">
      <c r="A555" s="55" t="s">
        <v>993</v>
      </c>
      <c r="B555" s="53" t="s">
        <v>73</v>
      </c>
      <c r="C555" s="57">
        <v>0</v>
      </c>
    </row>
    <row r="556" customHeight="1" spans="1:3">
      <c r="A556" s="55" t="s">
        <v>994</v>
      </c>
      <c r="B556" s="53" t="s">
        <v>995</v>
      </c>
      <c r="C556" s="57">
        <v>0</v>
      </c>
    </row>
    <row r="557" customHeight="1" spans="1:3">
      <c r="A557" s="55" t="s">
        <v>996</v>
      </c>
      <c r="B557" s="53" t="s">
        <v>997</v>
      </c>
      <c r="C557" s="57">
        <v>0</v>
      </c>
    </row>
    <row r="558" customHeight="1" spans="1:3">
      <c r="A558" s="55" t="s">
        <v>998</v>
      </c>
      <c r="B558" s="53" t="s">
        <v>999</v>
      </c>
      <c r="C558" s="57">
        <v>0</v>
      </c>
    </row>
    <row r="559" customHeight="1" spans="1:3">
      <c r="A559" s="55" t="s">
        <v>1000</v>
      </c>
      <c r="B559" s="53" t="s">
        <v>1001</v>
      </c>
      <c r="C559" s="57">
        <v>0</v>
      </c>
    </row>
    <row r="560" customHeight="1" spans="1:3">
      <c r="A560" s="55" t="s">
        <v>1002</v>
      </c>
      <c r="B560" s="53" t="s">
        <v>1003</v>
      </c>
      <c r="C560" s="57">
        <v>0</v>
      </c>
    </row>
    <row r="561" customHeight="1" spans="1:3">
      <c r="A561" s="55" t="s">
        <v>1004</v>
      </c>
      <c r="B561" s="58" t="s">
        <v>1005</v>
      </c>
      <c r="C561" s="57">
        <f>SUM(C562:C565)</f>
        <v>0</v>
      </c>
    </row>
    <row r="562" customHeight="1" spans="1:3">
      <c r="A562" s="55" t="s">
        <v>1006</v>
      </c>
      <c r="B562" s="53" t="s">
        <v>1007</v>
      </c>
      <c r="C562" s="57">
        <v>0</v>
      </c>
    </row>
    <row r="563" customHeight="1" spans="1:3">
      <c r="A563" s="55" t="s">
        <v>1008</v>
      </c>
      <c r="B563" s="53" t="s">
        <v>1009</v>
      </c>
      <c r="C563" s="57">
        <v>0</v>
      </c>
    </row>
    <row r="564" customHeight="1" spans="1:3">
      <c r="A564" s="55" t="s">
        <v>1010</v>
      </c>
      <c r="B564" s="53" t="s">
        <v>1011</v>
      </c>
      <c r="C564" s="57">
        <v>0</v>
      </c>
    </row>
    <row r="565" customHeight="1" spans="1:3">
      <c r="A565" s="55" t="s">
        <v>1012</v>
      </c>
      <c r="B565" s="53" t="s">
        <v>1013</v>
      </c>
      <c r="C565" s="57">
        <v>0</v>
      </c>
    </row>
    <row r="566" customHeight="1" spans="1:3">
      <c r="A566" s="55" t="s">
        <v>1014</v>
      </c>
      <c r="B566" s="53" t="s">
        <v>1015</v>
      </c>
      <c r="C566" s="54">
        <f>SUM(C567:C572)</f>
        <v>874</v>
      </c>
    </row>
    <row r="567" customHeight="1" spans="1:3">
      <c r="A567" s="55" t="s">
        <v>1016</v>
      </c>
      <c r="B567" s="53" t="s">
        <v>69</v>
      </c>
      <c r="C567" s="54">
        <v>874</v>
      </c>
    </row>
    <row r="568" customHeight="1" spans="1:3">
      <c r="A568" s="55" t="s">
        <v>1017</v>
      </c>
      <c r="B568" s="53" t="s">
        <v>181</v>
      </c>
      <c r="C568" s="57"/>
    </row>
    <row r="569" customHeight="1" spans="1:3">
      <c r="A569" s="55" t="s">
        <v>1018</v>
      </c>
      <c r="B569" s="53" t="s">
        <v>73</v>
      </c>
      <c r="C569" s="57"/>
    </row>
    <row r="570" customHeight="1" spans="1:3">
      <c r="A570" s="55" t="s">
        <v>1019</v>
      </c>
      <c r="B570" s="53" t="s">
        <v>1020</v>
      </c>
      <c r="C570" s="57"/>
    </row>
    <row r="571" customHeight="1" spans="1:3">
      <c r="A571" s="55" t="s">
        <v>1021</v>
      </c>
      <c r="B571" s="53" t="s">
        <v>1022</v>
      </c>
      <c r="C571" s="57"/>
    </row>
    <row r="572" customHeight="1" spans="1:3">
      <c r="A572" s="55" t="s">
        <v>1023</v>
      </c>
      <c r="B572" s="53" t="s">
        <v>1024</v>
      </c>
      <c r="C572" s="57"/>
    </row>
    <row r="573" customHeight="1" spans="1:3">
      <c r="A573" s="55" t="s">
        <v>1025</v>
      </c>
      <c r="B573" s="58" t="s">
        <v>1026</v>
      </c>
      <c r="C573" s="57">
        <f>SUM(C574:C578)</f>
        <v>0</v>
      </c>
    </row>
    <row r="574" customHeight="1" spans="1:3">
      <c r="A574" s="55" t="s">
        <v>1027</v>
      </c>
      <c r="B574" s="53" t="s">
        <v>1028</v>
      </c>
      <c r="C574" s="57">
        <v>0</v>
      </c>
    </row>
    <row r="575" customHeight="1" spans="1:3">
      <c r="A575" s="55" t="s">
        <v>1029</v>
      </c>
      <c r="B575" s="53" t="s">
        <v>1030</v>
      </c>
      <c r="C575" s="57">
        <v>0</v>
      </c>
    </row>
    <row r="576" customHeight="1" spans="1:3">
      <c r="A576" s="55" t="s">
        <v>1031</v>
      </c>
      <c r="B576" s="53" t="s">
        <v>1032</v>
      </c>
      <c r="C576" s="57"/>
    </row>
    <row r="577" customHeight="1" spans="1:3">
      <c r="A577" s="55" t="s">
        <v>1033</v>
      </c>
      <c r="B577" s="53" t="s">
        <v>1034</v>
      </c>
      <c r="C577" s="57"/>
    </row>
    <row r="578" customHeight="1" spans="1:3">
      <c r="A578" s="55" t="s">
        <v>1035</v>
      </c>
      <c r="B578" s="53" t="s">
        <v>1036</v>
      </c>
      <c r="C578" s="57"/>
    </row>
    <row r="579" customHeight="1" spans="1:3">
      <c r="A579" s="55" t="s">
        <v>1037</v>
      </c>
      <c r="B579" s="58" t="s">
        <v>1038</v>
      </c>
      <c r="C579" s="57">
        <f>SUM(C580:C581)</f>
        <v>0</v>
      </c>
    </row>
    <row r="580" customHeight="1" spans="1:3">
      <c r="A580" s="55" t="s">
        <v>1039</v>
      </c>
      <c r="B580" s="53" t="s">
        <v>1040</v>
      </c>
      <c r="C580" s="57">
        <v>0</v>
      </c>
    </row>
    <row r="581" customHeight="1" spans="1:3">
      <c r="A581" s="55" t="s">
        <v>1041</v>
      </c>
      <c r="B581" s="53" t="s">
        <v>1042</v>
      </c>
      <c r="C581" s="57">
        <v>0</v>
      </c>
    </row>
    <row r="582" customHeight="1" spans="1:3">
      <c r="A582" s="55" t="s">
        <v>1043</v>
      </c>
      <c r="B582" s="53" t="s">
        <v>1044</v>
      </c>
      <c r="C582" s="54">
        <f>SUM(C583:C585)</f>
        <v>442</v>
      </c>
    </row>
    <row r="583" customHeight="1" spans="1:3">
      <c r="A583" s="55" t="s">
        <v>1045</v>
      </c>
      <c r="B583" s="53" t="s">
        <v>1046</v>
      </c>
      <c r="C583" s="57">
        <v>0</v>
      </c>
    </row>
    <row r="584" customHeight="1" spans="1:3">
      <c r="A584" s="55" t="s">
        <v>1047</v>
      </c>
      <c r="B584" s="53" t="s">
        <v>1048</v>
      </c>
      <c r="C584" s="57">
        <v>0</v>
      </c>
    </row>
    <row r="585" customHeight="1" spans="1:3">
      <c r="A585" s="55" t="s">
        <v>1049</v>
      </c>
      <c r="B585" s="53" t="s">
        <v>1050</v>
      </c>
      <c r="C585" s="54">
        <v>442</v>
      </c>
    </row>
    <row r="586" customHeight="1" spans="1:3">
      <c r="A586" s="55" t="s">
        <v>1051</v>
      </c>
      <c r="B586" s="53" t="s">
        <v>1052</v>
      </c>
      <c r="C586" s="54">
        <f>C587+C601+C609+C613+C622+C626+C636+C644+C651+C659+C668+C673+C676+C679+C682+C686+C690+C693+C696+C700+C705+C713+C716</f>
        <v>44469</v>
      </c>
    </row>
    <row r="587" customHeight="1" spans="1:3">
      <c r="A587" s="55" t="s">
        <v>1053</v>
      </c>
      <c r="B587" s="53" t="s">
        <v>1054</v>
      </c>
      <c r="C587" s="54">
        <f>SUM(C588:C600)</f>
        <v>1462</v>
      </c>
    </row>
    <row r="588" customHeight="1" spans="1:3">
      <c r="A588" s="55" t="s">
        <v>1055</v>
      </c>
      <c r="B588" s="53" t="s">
        <v>179</v>
      </c>
      <c r="C588" s="54">
        <v>1401</v>
      </c>
    </row>
    <row r="589" customHeight="1" spans="1:3">
      <c r="A589" s="55" t="s">
        <v>1056</v>
      </c>
      <c r="B589" s="53" t="s">
        <v>181</v>
      </c>
      <c r="C589" s="57"/>
    </row>
    <row r="590" customHeight="1" spans="1:3">
      <c r="A590" s="55" t="s">
        <v>1057</v>
      </c>
      <c r="B590" s="53" t="s">
        <v>73</v>
      </c>
      <c r="C590" s="57"/>
    </row>
    <row r="591" customHeight="1" spans="1:3">
      <c r="A591" s="55" t="s">
        <v>1058</v>
      </c>
      <c r="B591" s="53" t="s">
        <v>1059</v>
      </c>
      <c r="C591" s="57"/>
    </row>
    <row r="592" customHeight="1" spans="1:3">
      <c r="A592" s="55" t="s">
        <v>1060</v>
      </c>
      <c r="B592" s="53" t="s">
        <v>1061</v>
      </c>
      <c r="C592" s="57"/>
    </row>
    <row r="593" customHeight="1" spans="1:3">
      <c r="A593" s="55" t="s">
        <v>1062</v>
      </c>
      <c r="B593" s="53" t="s">
        <v>1063</v>
      </c>
      <c r="C593" s="57"/>
    </row>
    <row r="594" customHeight="1" spans="1:3">
      <c r="A594" s="55" t="s">
        <v>1064</v>
      </c>
      <c r="B594" s="53" t="s">
        <v>1065</v>
      </c>
      <c r="C594" s="57"/>
    </row>
    <row r="595" customHeight="1" spans="1:3">
      <c r="A595" s="55" t="s">
        <v>1066</v>
      </c>
      <c r="B595" s="53" t="s">
        <v>195</v>
      </c>
      <c r="C595" s="57"/>
    </row>
    <row r="596" customHeight="1" spans="1:3">
      <c r="A596" s="55" t="s">
        <v>1067</v>
      </c>
      <c r="B596" s="53" t="s">
        <v>1068</v>
      </c>
      <c r="C596" s="57"/>
    </row>
    <row r="597" customHeight="1" spans="1:3">
      <c r="A597" s="55" t="s">
        <v>1069</v>
      </c>
      <c r="B597" s="53" t="s">
        <v>1070</v>
      </c>
      <c r="C597" s="57"/>
    </row>
    <row r="598" customHeight="1" spans="1:3">
      <c r="A598" s="55" t="s">
        <v>1071</v>
      </c>
      <c r="B598" s="53" t="s">
        <v>1072</v>
      </c>
      <c r="C598" s="57"/>
    </row>
    <row r="599" customHeight="1" spans="1:3">
      <c r="A599" s="55" t="s">
        <v>1073</v>
      </c>
      <c r="B599" s="53" t="s">
        <v>1074</v>
      </c>
      <c r="C599" s="57"/>
    </row>
    <row r="600" customHeight="1" spans="1:3">
      <c r="A600" s="55" t="s">
        <v>1075</v>
      </c>
      <c r="B600" s="53" t="s">
        <v>1076</v>
      </c>
      <c r="C600" s="54">
        <v>61</v>
      </c>
    </row>
    <row r="601" customHeight="1" spans="1:3">
      <c r="A601" s="55" t="s">
        <v>1077</v>
      </c>
      <c r="B601" s="53" t="s">
        <v>1078</v>
      </c>
      <c r="C601" s="54">
        <f>SUM(C602:C608)</f>
        <v>1391</v>
      </c>
    </row>
    <row r="602" customHeight="1" spans="1:3">
      <c r="A602" s="55" t="s">
        <v>1079</v>
      </c>
      <c r="B602" s="53" t="s">
        <v>179</v>
      </c>
      <c r="C602" s="54">
        <v>998</v>
      </c>
    </row>
    <row r="603" customHeight="1" spans="1:3">
      <c r="A603" s="55" t="s">
        <v>1080</v>
      </c>
      <c r="B603" s="53" t="s">
        <v>181</v>
      </c>
      <c r="C603" s="57"/>
    </row>
    <row r="604" customHeight="1" spans="1:3">
      <c r="A604" s="55" t="s">
        <v>1081</v>
      </c>
      <c r="B604" s="53" t="s">
        <v>73</v>
      </c>
      <c r="C604" s="57"/>
    </row>
    <row r="605" customHeight="1" spans="1:3">
      <c r="A605" s="55" t="s">
        <v>1082</v>
      </c>
      <c r="B605" s="53" t="s">
        <v>1083</v>
      </c>
      <c r="C605" s="57">
        <v>0</v>
      </c>
    </row>
    <row r="606" customHeight="1" spans="1:3">
      <c r="A606" s="55" t="s">
        <v>1084</v>
      </c>
      <c r="B606" s="53" t="s">
        <v>1085</v>
      </c>
      <c r="C606" s="57">
        <v>0</v>
      </c>
    </row>
    <row r="607" customHeight="1" spans="1:3">
      <c r="A607" s="55" t="s">
        <v>1086</v>
      </c>
      <c r="B607" s="53" t="s">
        <v>1087</v>
      </c>
      <c r="C607" s="57">
        <v>0</v>
      </c>
    </row>
    <row r="608" customHeight="1" spans="1:3">
      <c r="A608" s="55" t="s">
        <v>1088</v>
      </c>
      <c r="B608" s="53" t="s">
        <v>1089</v>
      </c>
      <c r="C608" s="54">
        <v>393</v>
      </c>
    </row>
    <row r="609" customHeight="1" spans="1:3">
      <c r="A609" s="55" t="s">
        <v>1090</v>
      </c>
      <c r="B609" s="58" t="s">
        <v>1091</v>
      </c>
      <c r="C609" s="57">
        <f>SUM(C610:C612)</f>
        <v>0</v>
      </c>
    </row>
    <row r="610" customHeight="1" spans="1:3">
      <c r="A610" s="55" t="s">
        <v>1092</v>
      </c>
      <c r="B610" s="53" t="s">
        <v>1093</v>
      </c>
      <c r="C610" s="57">
        <v>0</v>
      </c>
    </row>
    <row r="611" customHeight="1" spans="1:3">
      <c r="A611" s="55" t="s">
        <v>1094</v>
      </c>
      <c r="B611" s="53" t="s">
        <v>1095</v>
      </c>
      <c r="C611" s="57">
        <v>0</v>
      </c>
    </row>
    <row r="612" customHeight="1" spans="1:3">
      <c r="A612" s="55" t="s">
        <v>1096</v>
      </c>
      <c r="B612" s="53" t="s">
        <v>1097</v>
      </c>
      <c r="C612" s="57">
        <v>0</v>
      </c>
    </row>
    <row r="613" customHeight="1" spans="1:3">
      <c r="A613" s="55" t="s">
        <v>1098</v>
      </c>
      <c r="B613" s="58" t="s">
        <v>1099</v>
      </c>
      <c r="C613" s="57">
        <f>SUM(C614:C621)</f>
        <v>0</v>
      </c>
    </row>
    <row r="614" customHeight="1" spans="1:3">
      <c r="A614" s="55" t="s">
        <v>1100</v>
      </c>
      <c r="B614" s="53" t="s">
        <v>1101</v>
      </c>
      <c r="C614" s="57">
        <v>0</v>
      </c>
    </row>
    <row r="615" customHeight="1" spans="1:3">
      <c r="A615" s="55" t="s">
        <v>1102</v>
      </c>
      <c r="B615" s="53" t="s">
        <v>1103</v>
      </c>
      <c r="C615" s="57">
        <v>0</v>
      </c>
    </row>
    <row r="616" customHeight="1" spans="1:3">
      <c r="A616" s="55" t="s">
        <v>1104</v>
      </c>
      <c r="B616" s="53" t="s">
        <v>1105</v>
      </c>
      <c r="C616" s="57">
        <v>0</v>
      </c>
    </row>
    <row r="617" customHeight="1" spans="1:3">
      <c r="A617" s="55" t="s">
        <v>1106</v>
      </c>
      <c r="B617" s="53" t="s">
        <v>1107</v>
      </c>
      <c r="C617" s="57">
        <v>0</v>
      </c>
    </row>
    <row r="618" customHeight="1" spans="1:3">
      <c r="A618" s="55" t="s">
        <v>1108</v>
      </c>
      <c r="B618" s="53" t="s">
        <v>1109</v>
      </c>
      <c r="C618" s="57">
        <v>0</v>
      </c>
    </row>
    <row r="619" customHeight="1" spans="1:3">
      <c r="A619" s="55" t="s">
        <v>1110</v>
      </c>
      <c r="B619" s="53" t="s">
        <v>1111</v>
      </c>
      <c r="C619" s="57">
        <v>0</v>
      </c>
    </row>
    <row r="620" customHeight="1" spans="1:3">
      <c r="A620" s="55" t="s">
        <v>1112</v>
      </c>
      <c r="B620" s="53" t="s">
        <v>1113</v>
      </c>
      <c r="C620" s="57">
        <v>0</v>
      </c>
    </row>
    <row r="621" customHeight="1" spans="1:3">
      <c r="A621" s="55" t="s">
        <v>1114</v>
      </c>
      <c r="B621" s="53" t="s">
        <v>1115</v>
      </c>
      <c r="C621" s="57">
        <v>0</v>
      </c>
    </row>
    <row r="622" customHeight="1" spans="1:3">
      <c r="A622" s="55" t="s">
        <v>1116</v>
      </c>
      <c r="B622" s="58" t="s">
        <v>1117</v>
      </c>
      <c r="C622" s="57">
        <f>SUM(C623:C625)</f>
        <v>0</v>
      </c>
    </row>
    <row r="623" customHeight="1" spans="1:3">
      <c r="A623" s="55" t="s">
        <v>1118</v>
      </c>
      <c r="B623" s="53" t="s">
        <v>1119</v>
      </c>
      <c r="C623" s="57">
        <v>0</v>
      </c>
    </row>
    <row r="624" customHeight="1" spans="1:3">
      <c r="A624" s="55" t="s">
        <v>1120</v>
      </c>
      <c r="B624" s="53" t="s">
        <v>1121</v>
      </c>
      <c r="C624" s="57">
        <v>0</v>
      </c>
    </row>
    <row r="625" customHeight="1" spans="1:3">
      <c r="A625" s="55" t="s">
        <v>1122</v>
      </c>
      <c r="B625" s="53" t="s">
        <v>1123</v>
      </c>
      <c r="C625" s="57">
        <v>0</v>
      </c>
    </row>
    <row r="626" customHeight="1" spans="1:3">
      <c r="A626" s="55" t="s">
        <v>1124</v>
      </c>
      <c r="B626" s="53" t="s">
        <v>1125</v>
      </c>
      <c r="C626" s="54">
        <f>SUM(C627:C635)</f>
        <v>1502</v>
      </c>
    </row>
    <row r="627" customHeight="1" spans="1:3">
      <c r="A627" s="55" t="s">
        <v>1126</v>
      </c>
      <c r="B627" s="53" t="s">
        <v>1127</v>
      </c>
      <c r="C627" s="57">
        <v>0</v>
      </c>
    </row>
    <row r="628" customHeight="1" spans="1:3">
      <c r="A628" s="55" t="s">
        <v>1128</v>
      </c>
      <c r="B628" s="53" t="s">
        <v>1129</v>
      </c>
      <c r="C628" s="57">
        <v>0</v>
      </c>
    </row>
    <row r="629" customHeight="1" spans="1:3">
      <c r="A629" s="55" t="s">
        <v>1130</v>
      </c>
      <c r="B629" s="53" t="s">
        <v>1131</v>
      </c>
      <c r="C629" s="57">
        <v>0</v>
      </c>
    </row>
    <row r="630" customHeight="1" spans="1:3">
      <c r="A630" s="55" t="s">
        <v>1132</v>
      </c>
      <c r="B630" s="53" t="s">
        <v>1133</v>
      </c>
      <c r="C630" s="54">
        <v>1502</v>
      </c>
    </row>
    <row r="631" customHeight="1" spans="1:3">
      <c r="A631" s="55" t="s">
        <v>1134</v>
      </c>
      <c r="B631" s="53" t="s">
        <v>1135</v>
      </c>
      <c r="C631" s="57">
        <v>0</v>
      </c>
    </row>
    <row r="632" customHeight="1" spans="1:3">
      <c r="A632" s="55" t="s">
        <v>1136</v>
      </c>
      <c r="B632" s="53" t="s">
        <v>1137</v>
      </c>
      <c r="C632" s="57">
        <v>0</v>
      </c>
    </row>
    <row r="633" customHeight="1" spans="1:3">
      <c r="A633" s="55" t="s">
        <v>1138</v>
      </c>
      <c r="B633" s="53" t="s">
        <v>1139</v>
      </c>
      <c r="C633" s="57"/>
    </row>
    <row r="634" customHeight="1" spans="1:3">
      <c r="A634" s="55" t="s">
        <v>1140</v>
      </c>
      <c r="B634" s="53" t="s">
        <v>1141</v>
      </c>
      <c r="C634" s="57"/>
    </row>
    <row r="635" customHeight="1" spans="1:3">
      <c r="A635" s="55" t="s">
        <v>1142</v>
      </c>
      <c r="B635" s="53" t="s">
        <v>1143</v>
      </c>
      <c r="C635" s="57"/>
    </row>
    <row r="636" customHeight="1" spans="1:3">
      <c r="A636" s="55" t="s">
        <v>1144</v>
      </c>
      <c r="B636" s="53" t="s">
        <v>1145</v>
      </c>
      <c r="C636" s="54">
        <f>SUM(C637:C643)</f>
        <v>7399</v>
      </c>
    </row>
    <row r="637" customHeight="1" spans="1:3">
      <c r="A637" s="55" t="s">
        <v>1146</v>
      </c>
      <c r="B637" s="53" t="s">
        <v>1147</v>
      </c>
      <c r="C637" s="57">
        <v>0</v>
      </c>
    </row>
    <row r="638" customHeight="1" spans="1:3">
      <c r="A638" s="55" t="s">
        <v>1148</v>
      </c>
      <c r="B638" s="53" t="s">
        <v>1149</v>
      </c>
      <c r="C638" s="57">
        <v>0</v>
      </c>
    </row>
    <row r="639" customHeight="1" spans="1:3">
      <c r="A639" s="55" t="s">
        <v>1150</v>
      </c>
      <c r="B639" s="53" t="s">
        <v>1151</v>
      </c>
      <c r="C639" s="57">
        <v>0</v>
      </c>
    </row>
    <row r="640" customHeight="1" spans="1:3">
      <c r="A640" s="55" t="s">
        <v>1152</v>
      </c>
      <c r="B640" s="53" t="s">
        <v>1153</v>
      </c>
      <c r="C640" s="57">
        <v>0</v>
      </c>
    </row>
    <row r="641" customHeight="1" spans="1:3">
      <c r="A641" s="55" t="s">
        <v>1154</v>
      </c>
      <c r="B641" s="53" t="s">
        <v>1155</v>
      </c>
      <c r="C641" s="54">
        <v>799</v>
      </c>
    </row>
    <row r="642" customHeight="1" spans="1:3">
      <c r="A642" s="55" t="s">
        <v>1156</v>
      </c>
      <c r="B642" s="53" t="s">
        <v>1157</v>
      </c>
      <c r="C642" s="57">
        <v>0</v>
      </c>
    </row>
    <row r="643" customHeight="1" spans="1:3">
      <c r="A643" s="55" t="s">
        <v>1158</v>
      </c>
      <c r="B643" s="53" t="s">
        <v>1159</v>
      </c>
      <c r="C643" s="54">
        <v>6600</v>
      </c>
    </row>
    <row r="644" customHeight="1" spans="1:3">
      <c r="A644" s="55" t="s">
        <v>1160</v>
      </c>
      <c r="B644" s="58" t="s">
        <v>1161</v>
      </c>
      <c r="C644" s="57">
        <f>SUM(C645:C650)</f>
        <v>0</v>
      </c>
    </row>
    <row r="645" customHeight="1" spans="1:3">
      <c r="A645" s="55" t="s">
        <v>1162</v>
      </c>
      <c r="B645" s="53" t="s">
        <v>1163</v>
      </c>
      <c r="C645" s="57">
        <v>0</v>
      </c>
    </row>
    <row r="646" customHeight="1" spans="1:3">
      <c r="A646" s="55" t="s">
        <v>1164</v>
      </c>
      <c r="B646" s="53" t="s">
        <v>1165</v>
      </c>
      <c r="C646" s="57">
        <v>0</v>
      </c>
    </row>
    <row r="647" customHeight="1" spans="1:3">
      <c r="A647" s="55" t="s">
        <v>1166</v>
      </c>
      <c r="B647" s="53" t="s">
        <v>1167</v>
      </c>
      <c r="C647" s="57">
        <v>0</v>
      </c>
    </row>
    <row r="648" customHeight="1" spans="1:3">
      <c r="A648" s="55" t="s">
        <v>1168</v>
      </c>
      <c r="B648" s="53" t="s">
        <v>1169</v>
      </c>
      <c r="C648" s="57"/>
    </row>
    <row r="649" customHeight="1" spans="1:3">
      <c r="A649" s="55" t="s">
        <v>1170</v>
      </c>
      <c r="B649" s="53" t="s">
        <v>1171</v>
      </c>
      <c r="C649" s="57"/>
    </row>
    <row r="650" customHeight="1" spans="1:3">
      <c r="A650" s="55" t="s">
        <v>1172</v>
      </c>
      <c r="B650" s="53" t="s">
        <v>1173</v>
      </c>
      <c r="C650" s="57"/>
    </row>
    <row r="651" customHeight="1" spans="1:3">
      <c r="A651" s="55" t="s">
        <v>1174</v>
      </c>
      <c r="B651" s="53" t="s">
        <v>1175</v>
      </c>
      <c r="C651" s="54">
        <f>SUM(C652:C658)</f>
        <v>386</v>
      </c>
    </row>
    <row r="652" customHeight="1" spans="1:3">
      <c r="A652" s="55" t="s">
        <v>1176</v>
      </c>
      <c r="B652" s="53" t="s">
        <v>1177</v>
      </c>
      <c r="C652" s="57">
        <v>0</v>
      </c>
    </row>
    <row r="653" customHeight="1" spans="1:3">
      <c r="A653" s="55" t="s">
        <v>1178</v>
      </c>
      <c r="B653" s="53" t="s">
        <v>1179</v>
      </c>
      <c r="C653" s="57">
        <v>0</v>
      </c>
    </row>
    <row r="654" customHeight="1" spans="1:3">
      <c r="A654" s="55" t="s">
        <v>1180</v>
      </c>
      <c r="B654" s="53" t="s">
        <v>1181</v>
      </c>
      <c r="C654" s="57"/>
    </row>
    <row r="655" customHeight="1" spans="1:3">
      <c r="A655" s="55" t="s">
        <v>1182</v>
      </c>
      <c r="B655" s="53" t="s">
        <v>1183</v>
      </c>
      <c r="C655" s="57"/>
    </row>
    <row r="656" customHeight="1" spans="1:3">
      <c r="A656" s="55" t="s">
        <v>1184</v>
      </c>
      <c r="B656" s="53" t="s">
        <v>1185</v>
      </c>
      <c r="C656" s="57"/>
    </row>
    <row r="657" customHeight="1" spans="1:3">
      <c r="A657" s="59">
        <v>2081006</v>
      </c>
      <c r="B657" s="53" t="s">
        <v>1186</v>
      </c>
      <c r="C657" s="57"/>
    </row>
    <row r="658" customHeight="1" spans="1:3">
      <c r="A658" s="55" t="s">
        <v>1187</v>
      </c>
      <c r="B658" s="53" t="s">
        <v>1188</v>
      </c>
      <c r="C658" s="54">
        <v>386</v>
      </c>
    </row>
    <row r="659" customHeight="1" spans="1:3">
      <c r="A659" s="55" t="s">
        <v>1189</v>
      </c>
      <c r="B659" s="53" t="s">
        <v>1190</v>
      </c>
      <c r="C659" s="54">
        <f>SUM(C660:C667)</f>
        <v>1754</v>
      </c>
    </row>
    <row r="660" customHeight="1" spans="1:3">
      <c r="A660" s="55" t="s">
        <v>1191</v>
      </c>
      <c r="B660" s="53" t="s">
        <v>179</v>
      </c>
      <c r="C660" s="54">
        <v>201</v>
      </c>
    </row>
    <row r="661" customHeight="1" spans="1:3">
      <c r="A661" s="55" t="s">
        <v>1192</v>
      </c>
      <c r="B661" s="53" t="s">
        <v>71</v>
      </c>
      <c r="C661" s="57"/>
    </row>
    <row r="662" customHeight="1" spans="1:3">
      <c r="A662" s="55" t="s">
        <v>1193</v>
      </c>
      <c r="B662" s="53" t="s">
        <v>73</v>
      </c>
      <c r="C662" s="57"/>
    </row>
    <row r="663" customHeight="1" spans="1:3">
      <c r="A663" s="55" t="s">
        <v>1194</v>
      </c>
      <c r="B663" s="53" t="s">
        <v>1195</v>
      </c>
      <c r="C663" s="57"/>
    </row>
    <row r="664" customHeight="1" spans="1:3">
      <c r="A664" s="55" t="s">
        <v>1196</v>
      </c>
      <c r="B664" s="53" t="s">
        <v>1197</v>
      </c>
      <c r="C664" s="57"/>
    </row>
    <row r="665" customHeight="1" spans="1:3">
      <c r="A665" s="55" t="s">
        <v>1198</v>
      </c>
      <c r="B665" s="53" t="s">
        <v>1199</v>
      </c>
      <c r="C665" s="57"/>
    </row>
    <row r="666" customHeight="1" spans="1:3">
      <c r="A666" s="55" t="s">
        <v>1200</v>
      </c>
      <c r="B666" s="53" t="s">
        <v>1201</v>
      </c>
      <c r="C666" s="54">
        <v>1553</v>
      </c>
    </row>
    <row r="667" customHeight="1" spans="1:3">
      <c r="A667" s="55" t="s">
        <v>1202</v>
      </c>
      <c r="B667" s="53" t="s">
        <v>1203</v>
      </c>
      <c r="C667" s="57"/>
    </row>
    <row r="668" customHeight="1" spans="1:3">
      <c r="A668" s="55" t="s">
        <v>1204</v>
      </c>
      <c r="B668" s="58" t="s">
        <v>1205</v>
      </c>
      <c r="C668" s="57">
        <f>SUM(C669:C672)</f>
        <v>0</v>
      </c>
    </row>
    <row r="669" customHeight="1" spans="1:3">
      <c r="A669" s="55" t="s">
        <v>1206</v>
      </c>
      <c r="B669" s="53" t="s">
        <v>69</v>
      </c>
      <c r="C669" s="57">
        <v>0</v>
      </c>
    </row>
    <row r="670" customHeight="1" spans="1:3">
      <c r="A670" s="55" t="s">
        <v>1207</v>
      </c>
      <c r="B670" s="53" t="s">
        <v>71</v>
      </c>
      <c r="C670" s="57">
        <v>0</v>
      </c>
    </row>
    <row r="671" customHeight="1" spans="1:3">
      <c r="A671" s="55" t="s">
        <v>1208</v>
      </c>
      <c r="B671" s="53" t="s">
        <v>73</v>
      </c>
      <c r="C671" s="57">
        <v>0</v>
      </c>
    </row>
    <row r="672" customHeight="1" spans="1:3">
      <c r="A672" s="55" t="s">
        <v>1209</v>
      </c>
      <c r="B672" s="53" t="s">
        <v>1210</v>
      </c>
      <c r="C672" s="57">
        <v>0</v>
      </c>
    </row>
    <row r="673" customHeight="1" spans="1:3">
      <c r="A673" s="55" t="s">
        <v>1211</v>
      </c>
      <c r="B673" s="53" t="s">
        <v>1212</v>
      </c>
      <c r="C673" s="54">
        <f>SUM(C674:C675)</f>
        <v>10244</v>
      </c>
    </row>
    <row r="674" customHeight="1" spans="1:3">
      <c r="A674" s="55" t="s">
        <v>1213</v>
      </c>
      <c r="B674" s="53" t="s">
        <v>1214</v>
      </c>
      <c r="C674" s="54">
        <v>3787</v>
      </c>
    </row>
    <row r="675" customHeight="1" spans="1:3">
      <c r="A675" s="55" t="s">
        <v>1215</v>
      </c>
      <c r="B675" s="53" t="s">
        <v>1216</v>
      </c>
      <c r="C675" s="54">
        <v>6457</v>
      </c>
    </row>
    <row r="676" customHeight="1" spans="1:3">
      <c r="A676" s="55" t="s">
        <v>1217</v>
      </c>
      <c r="B676" s="58" t="s">
        <v>1218</v>
      </c>
      <c r="C676" s="57">
        <f>SUM(C677:C678)</f>
        <v>0</v>
      </c>
    </row>
    <row r="677" customHeight="1" spans="1:3">
      <c r="A677" s="55" t="s">
        <v>1219</v>
      </c>
      <c r="B677" s="53" t="s">
        <v>1220</v>
      </c>
      <c r="C677" s="57">
        <v>0</v>
      </c>
    </row>
    <row r="678" customHeight="1" spans="1:3">
      <c r="A678" s="55" t="s">
        <v>1221</v>
      </c>
      <c r="B678" s="53" t="s">
        <v>1222</v>
      </c>
      <c r="C678" s="57">
        <v>0</v>
      </c>
    </row>
    <row r="679" customHeight="1" spans="1:3">
      <c r="A679" s="55" t="s">
        <v>1223</v>
      </c>
      <c r="B679" s="53" t="s">
        <v>1224</v>
      </c>
      <c r="C679" s="54">
        <f>SUM(C680:C681)</f>
        <v>4833</v>
      </c>
    </row>
    <row r="680" customHeight="1" spans="1:3">
      <c r="A680" s="55" t="s">
        <v>1225</v>
      </c>
      <c r="B680" s="53" t="s">
        <v>1226</v>
      </c>
      <c r="C680" s="54">
        <v>957</v>
      </c>
    </row>
    <row r="681" customHeight="1" spans="1:3">
      <c r="A681" s="55" t="s">
        <v>1227</v>
      </c>
      <c r="B681" s="53" t="s">
        <v>1228</v>
      </c>
      <c r="C681" s="54">
        <v>3876</v>
      </c>
    </row>
    <row r="682" customHeight="1" spans="1:3">
      <c r="A682" s="55" t="s">
        <v>1229</v>
      </c>
      <c r="B682" s="58" t="s">
        <v>1230</v>
      </c>
      <c r="C682" s="57">
        <f>SUM(C683:C685)</f>
        <v>0</v>
      </c>
    </row>
    <row r="683" customHeight="1" spans="1:3">
      <c r="A683" s="55" t="s">
        <v>1231</v>
      </c>
      <c r="B683" s="53" t="s">
        <v>1232</v>
      </c>
      <c r="C683" s="57">
        <v>0</v>
      </c>
    </row>
    <row r="684" customHeight="1" spans="1:3">
      <c r="A684" s="55" t="s">
        <v>1233</v>
      </c>
      <c r="B684" s="53" t="s">
        <v>1234</v>
      </c>
      <c r="C684" s="57">
        <v>0</v>
      </c>
    </row>
    <row r="685" customHeight="1" spans="1:3">
      <c r="A685" s="55" t="s">
        <v>1235</v>
      </c>
      <c r="B685" s="53" t="s">
        <v>1236</v>
      </c>
      <c r="C685" s="57">
        <v>0</v>
      </c>
    </row>
    <row r="686" customHeight="1" spans="1:3">
      <c r="A686" s="55" t="s">
        <v>1237</v>
      </c>
      <c r="B686" s="58" t="s">
        <v>1238</v>
      </c>
      <c r="C686" s="57">
        <f>SUM(C687:C689)</f>
        <v>0</v>
      </c>
    </row>
    <row r="687" customHeight="1" spans="1:3">
      <c r="A687" s="55" t="s">
        <v>1239</v>
      </c>
      <c r="B687" s="53" t="s">
        <v>1232</v>
      </c>
      <c r="C687" s="57">
        <v>0</v>
      </c>
    </row>
    <row r="688" customHeight="1" spans="1:3">
      <c r="A688" s="55" t="s">
        <v>1240</v>
      </c>
      <c r="B688" s="53" t="s">
        <v>1234</v>
      </c>
      <c r="C688" s="57">
        <v>0</v>
      </c>
    </row>
    <row r="689" customHeight="1" spans="1:3">
      <c r="A689" s="55" t="s">
        <v>1241</v>
      </c>
      <c r="B689" s="53" t="s">
        <v>1242</v>
      </c>
      <c r="C689" s="57">
        <v>0</v>
      </c>
    </row>
    <row r="690" customHeight="1" spans="1:3">
      <c r="A690" s="55" t="s">
        <v>1243</v>
      </c>
      <c r="B690" s="58" t="s">
        <v>1244</v>
      </c>
      <c r="C690" s="57">
        <f>SUM(C691:C692)</f>
        <v>0</v>
      </c>
    </row>
    <row r="691" customHeight="1" spans="1:3">
      <c r="A691" s="55" t="s">
        <v>1245</v>
      </c>
      <c r="B691" s="53" t="s">
        <v>1246</v>
      </c>
      <c r="C691" s="57">
        <v>0</v>
      </c>
    </row>
    <row r="692" customHeight="1" spans="1:3">
      <c r="A692" s="55" t="s">
        <v>1247</v>
      </c>
      <c r="B692" s="53" t="s">
        <v>1248</v>
      </c>
      <c r="C692" s="57">
        <v>0</v>
      </c>
    </row>
    <row r="693" customHeight="1" spans="1:3">
      <c r="A693" s="55" t="s">
        <v>1249</v>
      </c>
      <c r="B693" s="58" t="s">
        <v>1250</v>
      </c>
      <c r="C693" s="57">
        <f>SUM(C694:C695)</f>
        <v>0</v>
      </c>
    </row>
    <row r="694" customHeight="1" spans="1:3">
      <c r="A694" s="55" t="s">
        <v>1251</v>
      </c>
      <c r="B694" s="53" t="s">
        <v>1252</v>
      </c>
      <c r="C694" s="57">
        <v>0</v>
      </c>
    </row>
    <row r="695" customHeight="1" spans="1:3">
      <c r="A695" s="55" t="s">
        <v>1253</v>
      </c>
      <c r="B695" s="53" t="s">
        <v>1254</v>
      </c>
      <c r="C695" s="57">
        <v>0</v>
      </c>
    </row>
    <row r="696" customHeight="1" spans="1:3">
      <c r="A696" s="55" t="s">
        <v>1255</v>
      </c>
      <c r="B696" s="53" t="s">
        <v>1256</v>
      </c>
      <c r="C696" s="54">
        <f>SUM(C697:C699)</f>
        <v>14957</v>
      </c>
    </row>
    <row r="697" customHeight="1" spans="1:3">
      <c r="A697" s="55" t="s">
        <v>1257</v>
      </c>
      <c r="B697" s="53" t="s">
        <v>1258</v>
      </c>
      <c r="C697" s="54">
        <v>630</v>
      </c>
    </row>
    <row r="698" customHeight="1" spans="1:3">
      <c r="A698" s="55" t="s">
        <v>1259</v>
      </c>
      <c r="B698" s="53" t="s">
        <v>1260</v>
      </c>
      <c r="C698" s="54">
        <v>14327</v>
      </c>
    </row>
    <row r="699" customHeight="1" spans="1:3">
      <c r="A699" s="55" t="s">
        <v>1261</v>
      </c>
      <c r="B699" s="53" t="s">
        <v>1262</v>
      </c>
      <c r="C699" s="57"/>
    </row>
    <row r="700" customHeight="1" spans="1:3">
      <c r="A700" s="55" t="s">
        <v>1263</v>
      </c>
      <c r="B700" s="58" t="s">
        <v>1264</v>
      </c>
      <c r="C700" s="57">
        <f>SUM(C701:C704)</f>
        <v>0</v>
      </c>
    </row>
    <row r="701" customHeight="1" spans="1:3">
      <c r="A701" s="55" t="s">
        <v>1265</v>
      </c>
      <c r="B701" s="53" t="s">
        <v>1266</v>
      </c>
      <c r="C701" s="57">
        <v>0</v>
      </c>
    </row>
    <row r="702" customHeight="1" spans="1:3">
      <c r="A702" s="55" t="s">
        <v>1267</v>
      </c>
      <c r="B702" s="53" t="s">
        <v>1268</v>
      </c>
      <c r="C702" s="57">
        <v>0</v>
      </c>
    </row>
    <row r="703" customHeight="1" spans="1:3">
      <c r="A703" s="55" t="s">
        <v>1269</v>
      </c>
      <c r="B703" s="53" t="s">
        <v>1270</v>
      </c>
      <c r="C703" s="57">
        <v>0</v>
      </c>
    </row>
    <row r="704" customHeight="1" spans="1:3">
      <c r="A704" s="55" t="s">
        <v>1271</v>
      </c>
      <c r="B704" s="53" t="s">
        <v>1272</v>
      </c>
      <c r="C704" s="57">
        <v>0</v>
      </c>
    </row>
    <row r="705" customHeight="1" spans="1:3">
      <c r="A705" s="55" t="s">
        <v>1273</v>
      </c>
      <c r="B705" s="53" t="s">
        <v>1274</v>
      </c>
      <c r="C705" s="54">
        <f>SUM(C706:C712)</f>
        <v>541</v>
      </c>
    </row>
    <row r="706" customHeight="1" spans="1:3">
      <c r="A706" s="55" t="s">
        <v>1275</v>
      </c>
      <c r="B706" s="53" t="s">
        <v>69</v>
      </c>
      <c r="C706" s="54">
        <v>541</v>
      </c>
    </row>
    <row r="707" customHeight="1" spans="1:3">
      <c r="A707" s="55" t="s">
        <v>1276</v>
      </c>
      <c r="B707" s="53" t="s">
        <v>71</v>
      </c>
      <c r="C707" s="57">
        <v>0</v>
      </c>
    </row>
    <row r="708" customHeight="1" spans="1:3">
      <c r="A708" s="55" t="s">
        <v>1277</v>
      </c>
      <c r="B708" s="53" t="s">
        <v>73</v>
      </c>
      <c r="C708" s="57">
        <v>0</v>
      </c>
    </row>
    <row r="709" customHeight="1" spans="1:3">
      <c r="A709" s="55" t="s">
        <v>1278</v>
      </c>
      <c r="B709" s="53" t="s">
        <v>1279</v>
      </c>
      <c r="C709" s="57">
        <v>0</v>
      </c>
    </row>
    <row r="710" customHeight="1" spans="1:3">
      <c r="A710" s="55" t="s">
        <v>1280</v>
      </c>
      <c r="B710" s="53" t="s">
        <v>1281</v>
      </c>
      <c r="C710" s="57">
        <v>0</v>
      </c>
    </row>
    <row r="711" customHeight="1" spans="1:3">
      <c r="A711" s="55" t="s">
        <v>1282</v>
      </c>
      <c r="B711" s="53" t="s">
        <v>87</v>
      </c>
      <c r="C711" s="57">
        <v>0</v>
      </c>
    </row>
    <row r="712" customHeight="1" spans="1:3">
      <c r="A712" s="55" t="s">
        <v>1283</v>
      </c>
      <c r="B712" s="53" t="s">
        <v>1284</v>
      </c>
      <c r="C712" s="57">
        <v>0</v>
      </c>
    </row>
    <row r="713" customHeight="1" spans="1:3">
      <c r="A713" s="55" t="s">
        <v>1285</v>
      </c>
      <c r="B713" s="58" t="s">
        <v>1286</v>
      </c>
      <c r="C713" s="57">
        <f>SUM(C714:C715)</f>
        <v>0</v>
      </c>
    </row>
    <row r="714" customHeight="1" spans="1:3">
      <c r="A714" s="55" t="s">
        <v>1287</v>
      </c>
      <c r="B714" s="53" t="s">
        <v>1234</v>
      </c>
      <c r="C714" s="57">
        <v>0</v>
      </c>
    </row>
    <row r="715" customHeight="1" spans="1:3">
      <c r="A715" s="55" t="s">
        <v>1288</v>
      </c>
      <c r="B715" s="53" t="s">
        <v>1289</v>
      </c>
      <c r="C715" s="57">
        <v>0</v>
      </c>
    </row>
    <row r="716" customHeight="1" spans="1:3">
      <c r="A716" s="55" t="s">
        <v>1290</v>
      </c>
      <c r="B716" s="53" t="s">
        <v>1291</v>
      </c>
      <c r="C716" s="54">
        <f>SUM(C717:C717)</f>
        <v>0</v>
      </c>
    </row>
    <row r="717" customHeight="1" spans="1:3">
      <c r="A717" s="55" t="s">
        <v>1292</v>
      </c>
      <c r="B717" s="53" t="s">
        <v>1293</v>
      </c>
      <c r="C717" s="54"/>
    </row>
    <row r="718" customHeight="1" spans="1:3">
      <c r="A718" s="60" t="s">
        <v>1294</v>
      </c>
      <c r="B718" s="58" t="s">
        <v>1295</v>
      </c>
      <c r="C718" s="57">
        <v>0</v>
      </c>
    </row>
    <row r="719" customHeight="1" spans="1:3">
      <c r="A719" s="55" t="s">
        <v>1296</v>
      </c>
      <c r="B719" s="58" t="s">
        <v>1297</v>
      </c>
      <c r="C719" s="57">
        <f>SUM(C720:C723)</f>
        <v>0</v>
      </c>
    </row>
    <row r="720" customHeight="1" spans="1:3">
      <c r="A720" s="55" t="s">
        <v>1298</v>
      </c>
      <c r="B720" s="53" t="s">
        <v>1299</v>
      </c>
      <c r="C720" s="57">
        <v>0</v>
      </c>
    </row>
    <row r="721" customHeight="1" spans="1:3">
      <c r="A721" s="55" t="s">
        <v>1300</v>
      </c>
      <c r="B721" s="53" t="s">
        <v>1301</v>
      </c>
      <c r="C721" s="57">
        <v>0</v>
      </c>
    </row>
    <row r="722" customHeight="1" spans="1:3">
      <c r="A722" s="55" t="s">
        <v>1302</v>
      </c>
      <c r="B722" s="53" t="s">
        <v>1303</v>
      </c>
      <c r="C722" s="57">
        <v>0</v>
      </c>
    </row>
    <row r="723" customHeight="1" spans="1:3">
      <c r="A723" s="55" t="s">
        <v>1304</v>
      </c>
      <c r="B723" s="53" t="s">
        <v>1305</v>
      </c>
      <c r="C723" s="57">
        <v>0</v>
      </c>
    </row>
    <row r="724" customHeight="1" spans="1:3">
      <c r="A724" s="55" t="s">
        <v>1306</v>
      </c>
      <c r="B724" s="58" t="s">
        <v>1307</v>
      </c>
      <c r="C724" s="57">
        <v>0</v>
      </c>
    </row>
    <row r="725" customHeight="1" spans="1:3">
      <c r="A725" s="55" t="s">
        <v>1308</v>
      </c>
      <c r="B725" s="53" t="s">
        <v>1309</v>
      </c>
      <c r="C725" s="57">
        <v>0</v>
      </c>
    </row>
    <row r="726" customHeight="1" spans="1:3">
      <c r="A726" s="55" t="s">
        <v>1310</v>
      </c>
      <c r="B726" s="53" t="s">
        <v>1311</v>
      </c>
      <c r="C726" s="57">
        <v>0</v>
      </c>
    </row>
    <row r="727" customHeight="1" spans="1:3">
      <c r="A727" s="55" t="s">
        <v>1312</v>
      </c>
      <c r="B727" s="53" t="s">
        <v>1303</v>
      </c>
      <c r="C727" s="57">
        <v>0</v>
      </c>
    </row>
    <row r="728" customHeight="1" spans="1:3">
      <c r="A728" s="55" t="s">
        <v>1313</v>
      </c>
      <c r="B728" s="53" t="s">
        <v>1314</v>
      </c>
      <c r="C728" s="57">
        <v>0</v>
      </c>
    </row>
    <row r="729" customHeight="1" spans="1:3">
      <c r="A729" s="55" t="s">
        <v>1315</v>
      </c>
      <c r="B729" s="53" t="s">
        <v>1316</v>
      </c>
      <c r="C729" s="57">
        <v>0</v>
      </c>
    </row>
    <row r="730" customHeight="1" spans="1:3">
      <c r="A730" s="55" t="s">
        <v>1317</v>
      </c>
      <c r="B730" s="53" t="s">
        <v>1318</v>
      </c>
      <c r="C730" s="57">
        <v>0</v>
      </c>
    </row>
    <row r="731" customHeight="1" spans="1:3">
      <c r="A731" s="55" t="s">
        <v>1319</v>
      </c>
      <c r="B731" s="58" t="s">
        <v>1320</v>
      </c>
      <c r="C731" s="57">
        <v>0</v>
      </c>
    </row>
    <row r="732" customHeight="1" spans="1:3">
      <c r="A732" s="55" t="s">
        <v>1321</v>
      </c>
      <c r="B732" s="53" t="s">
        <v>1322</v>
      </c>
      <c r="C732" s="57">
        <v>0</v>
      </c>
    </row>
    <row r="733" customHeight="1" spans="1:3">
      <c r="A733" s="55" t="s">
        <v>1323</v>
      </c>
      <c r="B733" s="53" t="s">
        <v>1324</v>
      </c>
      <c r="C733" s="57">
        <v>0</v>
      </c>
    </row>
    <row r="734" customHeight="1" spans="1:3">
      <c r="A734" s="55" t="s">
        <v>1325</v>
      </c>
      <c r="B734" s="53" t="s">
        <v>1326</v>
      </c>
      <c r="C734" s="57">
        <v>0</v>
      </c>
    </row>
    <row r="735" customHeight="1" spans="1:3">
      <c r="A735" s="55" t="s">
        <v>1327</v>
      </c>
      <c r="B735" s="58" t="s">
        <v>1328</v>
      </c>
      <c r="C735" s="57">
        <v>0</v>
      </c>
    </row>
    <row r="736" customHeight="1" spans="1:3">
      <c r="A736" s="55" t="s">
        <v>1329</v>
      </c>
      <c r="B736" s="53" t="s">
        <v>1330</v>
      </c>
      <c r="C736" s="57">
        <v>0</v>
      </c>
    </row>
    <row r="737" customHeight="1" spans="1:3">
      <c r="A737" s="55" t="s">
        <v>1331</v>
      </c>
      <c r="B737" s="53" t="s">
        <v>1332</v>
      </c>
      <c r="C737" s="57">
        <v>0</v>
      </c>
    </row>
    <row r="738" customHeight="1" spans="1:3">
      <c r="A738" s="55" t="s">
        <v>1333</v>
      </c>
      <c r="B738" s="53" t="s">
        <v>1334</v>
      </c>
      <c r="C738" s="57">
        <v>0</v>
      </c>
    </row>
    <row r="739" customHeight="1" spans="1:3">
      <c r="A739" s="55" t="s">
        <v>1335</v>
      </c>
      <c r="B739" s="53" t="s">
        <v>1336</v>
      </c>
      <c r="C739" s="57">
        <v>0</v>
      </c>
    </row>
    <row r="740" customHeight="1" spans="1:3">
      <c r="A740" s="55" t="s">
        <v>1337</v>
      </c>
      <c r="B740" s="58" t="s">
        <v>1338</v>
      </c>
      <c r="C740" s="57">
        <v>0</v>
      </c>
    </row>
    <row r="741" customHeight="1" spans="1:3">
      <c r="A741" s="55" t="s">
        <v>1339</v>
      </c>
      <c r="B741" s="53" t="s">
        <v>1340</v>
      </c>
      <c r="C741" s="57">
        <v>0</v>
      </c>
    </row>
    <row r="742" customHeight="1" spans="1:3">
      <c r="A742" s="55" t="s">
        <v>1341</v>
      </c>
      <c r="B742" s="53" t="s">
        <v>1342</v>
      </c>
      <c r="C742" s="57">
        <v>0</v>
      </c>
    </row>
    <row r="743" customHeight="1" spans="1:3">
      <c r="A743" s="55" t="s">
        <v>1343</v>
      </c>
      <c r="B743" s="53" t="s">
        <v>1344</v>
      </c>
      <c r="C743" s="57">
        <v>0</v>
      </c>
    </row>
    <row r="744" customHeight="1" spans="1:3">
      <c r="A744" s="55" t="s">
        <v>1345</v>
      </c>
      <c r="B744" s="58" t="s">
        <v>1346</v>
      </c>
      <c r="C744" s="57">
        <v>0</v>
      </c>
    </row>
    <row r="745" customHeight="1" spans="1:3">
      <c r="A745" s="55" t="s">
        <v>1347</v>
      </c>
      <c r="B745" s="53" t="s">
        <v>1348</v>
      </c>
      <c r="C745" s="57">
        <v>0</v>
      </c>
    </row>
    <row r="746" customHeight="1" spans="1:3">
      <c r="A746" s="55" t="s">
        <v>1349</v>
      </c>
      <c r="B746" s="53" t="s">
        <v>1350</v>
      </c>
      <c r="C746" s="57">
        <v>0</v>
      </c>
    </row>
    <row r="747" customHeight="1" spans="1:3">
      <c r="A747" s="55" t="s">
        <v>1351</v>
      </c>
      <c r="B747" s="53" t="s">
        <v>1352</v>
      </c>
      <c r="C747" s="57">
        <v>0</v>
      </c>
    </row>
    <row r="748" customHeight="1" spans="1:3">
      <c r="A748" s="55" t="s">
        <v>1353</v>
      </c>
      <c r="B748" s="53" t="s">
        <v>1354</v>
      </c>
      <c r="C748" s="57">
        <v>0</v>
      </c>
    </row>
    <row r="749" customHeight="1" spans="1:3">
      <c r="A749" s="55" t="s">
        <v>1355</v>
      </c>
      <c r="B749" s="58" t="s">
        <v>1356</v>
      </c>
      <c r="C749" s="57">
        <v>0</v>
      </c>
    </row>
    <row r="750" customHeight="1" spans="1:3">
      <c r="A750" s="55" t="s">
        <v>1357</v>
      </c>
      <c r="B750" s="53" t="s">
        <v>1358</v>
      </c>
      <c r="C750" s="57">
        <v>0</v>
      </c>
    </row>
    <row r="751" customHeight="1" spans="1:3">
      <c r="A751" s="55" t="s">
        <v>1359</v>
      </c>
      <c r="B751" s="53" t="s">
        <v>1360</v>
      </c>
      <c r="C751" s="57">
        <v>0</v>
      </c>
    </row>
    <row r="752" customHeight="1" spans="1:3">
      <c r="A752" s="55" t="s">
        <v>1361</v>
      </c>
      <c r="B752" s="58" t="s">
        <v>1362</v>
      </c>
      <c r="C752" s="57">
        <v>0</v>
      </c>
    </row>
    <row r="753" customHeight="1" spans="1:3">
      <c r="A753" s="55" t="s">
        <v>1363</v>
      </c>
      <c r="B753" s="53" t="s">
        <v>1364</v>
      </c>
      <c r="C753" s="57">
        <v>0</v>
      </c>
    </row>
    <row r="754" customHeight="1" spans="1:3">
      <c r="A754" s="55" t="s">
        <v>1365</v>
      </c>
      <c r="B754" s="53" t="s">
        <v>1366</v>
      </c>
      <c r="C754" s="57">
        <v>0</v>
      </c>
    </row>
    <row r="755" customHeight="1" spans="1:3">
      <c r="A755" s="55" t="s">
        <v>1367</v>
      </c>
      <c r="B755" s="53" t="s">
        <v>1368</v>
      </c>
      <c r="C755" s="57">
        <v>0</v>
      </c>
    </row>
    <row r="756" customHeight="1" spans="1:3">
      <c r="A756" s="55" t="s">
        <v>1369</v>
      </c>
      <c r="B756" s="58" t="s">
        <v>1370</v>
      </c>
      <c r="C756" s="57">
        <v>0</v>
      </c>
    </row>
    <row r="757" customHeight="1" spans="1:3">
      <c r="A757" s="55" t="s">
        <v>1371</v>
      </c>
      <c r="B757" s="53" t="s">
        <v>1372</v>
      </c>
      <c r="C757" s="54">
        <f>C758+C763+C777+C781+C793+C796+C800+C805+C809+C813+C816+C825+C827</f>
        <v>55907</v>
      </c>
    </row>
    <row r="758" customHeight="1" spans="1:3">
      <c r="A758" s="55" t="s">
        <v>1373</v>
      </c>
      <c r="B758" s="53" t="s">
        <v>1374</v>
      </c>
      <c r="C758" s="54">
        <f>SUM(C759:C762)</f>
        <v>957</v>
      </c>
    </row>
    <row r="759" customHeight="1" spans="1:3">
      <c r="A759" s="55" t="s">
        <v>1375</v>
      </c>
      <c r="B759" s="53" t="s">
        <v>179</v>
      </c>
      <c r="C759" s="54">
        <v>957</v>
      </c>
    </row>
    <row r="760" customHeight="1" spans="1:3">
      <c r="A760" s="55" t="s">
        <v>1376</v>
      </c>
      <c r="B760" s="53" t="s">
        <v>181</v>
      </c>
      <c r="C760" s="57"/>
    </row>
    <row r="761" customHeight="1" spans="1:3">
      <c r="A761" s="55" t="s">
        <v>1377</v>
      </c>
      <c r="B761" s="53" t="s">
        <v>73</v>
      </c>
      <c r="C761" s="57"/>
    </row>
    <row r="762" customHeight="1" spans="1:3">
      <c r="A762" s="55" t="s">
        <v>1378</v>
      </c>
      <c r="B762" s="53" t="s">
        <v>1379</v>
      </c>
      <c r="C762" s="57"/>
    </row>
    <row r="763" customHeight="1" spans="1:3">
      <c r="A763" s="55" t="s">
        <v>1380</v>
      </c>
      <c r="B763" s="53" t="s">
        <v>1381</v>
      </c>
      <c r="C763" s="54">
        <f>SUM(C764:C776)</f>
        <v>30</v>
      </c>
    </row>
    <row r="764" customHeight="1" spans="1:3">
      <c r="A764" s="55" t="s">
        <v>1382</v>
      </c>
      <c r="B764" s="53" t="s">
        <v>1383</v>
      </c>
      <c r="C764" s="54">
        <v>20</v>
      </c>
    </row>
    <row r="765" customHeight="1" spans="1:3">
      <c r="A765" s="55" t="s">
        <v>1384</v>
      </c>
      <c r="B765" s="53" t="s">
        <v>1385</v>
      </c>
      <c r="C765" s="54">
        <v>10</v>
      </c>
    </row>
    <row r="766" customHeight="1" spans="1:3">
      <c r="A766" s="55" t="s">
        <v>1386</v>
      </c>
      <c r="B766" s="53" t="s">
        <v>1387</v>
      </c>
      <c r="C766" s="57"/>
    </row>
    <row r="767" customHeight="1" spans="1:3">
      <c r="A767" s="55" t="s">
        <v>1388</v>
      </c>
      <c r="B767" s="53" t="s">
        <v>1389</v>
      </c>
      <c r="C767" s="57">
        <v>0</v>
      </c>
    </row>
    <row r="768" customHeight="1" spans="1:3">
      <c r="A768" s="55" t="s">
        <v>1390</v>
      </c>
      <c r="B768" s="53" t="s">
        <v>1391</v>
      </c>
      <c r="C768" s="57">
        <v>0</v>
      </c>
    </row>
    <row r="769" customHeight="1" spans="1:3">
      <c r="A769" s="55" t="s">
        <v>1392</v>
      </c>
      <c r="B769" s="53" t="s">
        <v>1393</v>
      </c>
      <c r="C769" s="57">
        <v>0</v>
      </c>
    </row>
    <row r="770" customHeight="1" spans="1:3">
      <c r="A770" s="55" t="s">
        <v>1394</v>
      </c>
      <c r="B770" s="53" t="s">
        <v>1395</v>
      </c>
      <c r="C770" s="57">
        <v>0</v>
      </c>
    </row>
    <row r="771" customHeight="1" spans="1:3">
      <c r="A771" s="55" t="s">
        <v>1396</v>
      </c>
      <c r="B771" s="53" t="s">
        <v>1397</v>
      </c>
      <c r="C771" s="57">
        <v>0</v>
      </c>
    </row>
    <row r="772" customHeight="1" spans="1:3">
      <c r="A772" s="55" t="s">
        <v>1398</v>
      </c>
      <c r="B772" s="53" t="s">
        <v>1399</v>
      </c>
      <c r="C772" s="57">
        <v>0</v>
      </c>
    </row>
    <row r="773" customHeight="1" spans="1:3">
      <c r="A773" s="55" t="s">
        <v>1400</v>
      </c>
      <c r="B773" s="53" t="s">
        <v>1401</v>
      </c>
      <c r="C773" s="57">
        <v>0</v>
      </c>
    </row>
    <row r="774" customHeight="1" spans="1:3">
      <c r="A774" s="55" t="s">
        <v>1402</v>
      </c>
      <c r="B774" s="53" t="s">
        <v>1403</v>
      </c>
      <c r="C774" s="57">
        <v>0</v>
      </c>
    </row>
    <row r="775" customHeight="1" spans="1:3">
      <c r="A775" s="59">
        <v>2100212</v>
      </c>
      <c r="B775" s="53" t="s">
        <v>1404</v>
      </c>
      <c r="C775" s="57"/>
    </row>
    <row r="776" customHeight="1" spans="1:3">
      <c r="A776" s="55" t="s">
        <v>1405</v>
      </c>
      <c r="B776" s="53" t="s">
        <v>1406</v>
      </c>
      <c r="C776" s="57">
        <v>0</v>
      </c>
    </row>
    <row r="777" customHeight="1" spans="1:3">
      <c r="A777" s="55" t="s">
        <v>1407</v>
      </c>
      <c r="B777" s="53" t="s">
        <v>1408</v>
      </c>
      <c r="C777" s="54">
        <f>SUM(C778:C780)</f>
        <v>3813</v>
      </c>
    </row>
    <row r="778" customHeight="1" spans="1:3">
      <c r="A778" s="55" t="s">
        <v>1409</v>
      </c>
      <c r="B778" s="53" t="s">
        <v>1410</v>
      </c>
      <c r="C778" s="57"/>
    </row>
    <row r="779" customHeight="1" spans="1:3">
      <c r="A779" s="55" t="s">
        <v>1411</v>
      </c>
      <c r="B779" s="53" t="s">
        <v>1412</v>
      </c>
      <c r="C779" s="54">
        <v>3813</v>
      </c>
    </row>
    <row r="780" customHeight="1" spans="1:3">
      <c r="A780" s="55" t="s">
        <v>1413</v>
      </c>
      <c r="B780" s="53" t="s">
        <v>1414</v>
      </c>
      <c r="C780" s="57"/>
    </row>
    <row r="781" customHeight="1" spans="1:3">
      <c r="A781" s="55" t="s">
        <v>1415</v>
      </c>
      <c r="B781" s="53" t="s">
        <v>1416</v>
      </c>
      <c r="C781" s="54">
        <f>SUM(C782:C792)</f>
        <v>9241</v>
      </c>
    </row>
    <row r="782" customHeight="1" spans="1:3">
      <c r="A782" s="55" t="s">
        <v>1417</v>
      </c>
      <c r="B782" s="53" t="s">
        <v>1418</v>
      </c>
      <c r="C782" s="54">
        <v>1583</v>
      </c>
    </row>
    <row r="783" customHeight="1" spans="1:3">
      <c r="A783" s="55" t="s">
        <v>1419</v>
      </c>
      <c r="B783" s="53" t="s">
        <v>1420</v>
      </c>
      <c r="C783" s="54">
        <v>471</v>
      </c>
    </row>
    <row r="784" customHeight="1" spans="1:3">
      <c r="A784" s="55" t="s">
        <v>1421</v>
      </c>
      <c r="B784" s="53" t="s">
        <v>1422</v>
      </c>
      <c r="C784" s="54">
        <v>861</v>
      </c>
    </row>
    <row r="785" customHeight="1" spans="1:3">
      <c r="A785" s="55" t="s">
        <v>1423</v>
      </c>
      <c r="B785" s="53" t="s">
        <v>1424</v>
      </c>
      <c r="C785" s="57"/>
    </row>
    <row r="786" customHeight="1" spans="1:3">
      <c r="A786" s="55" t="s">
        <v>1425</v>
      </c>
      <c r="B786" s="53" t="s">
        <v>1426</v>
      </c>
      <c r="C786" s="57"/>
    </row>
    <row r="787" customHeight="1" spans="1:3">
      <c r="A787" s="55" t="s">
        <v>1427</v>
      </c>
      <c r="B787" s="53" t="s">
        <v>1428</v>
      </c>
      <c r="C787" s="57"/>
    </row>
    <row r="788" customHeight="1" spans="1:3">
      <c r="A788" s="55" t="s">
        <v>1429</v>
      </c>
      <c r="B788" s="53" t="s">
        <v>1430</v>
      </c>
      <c r="C788" s="57"/>
    </row>
    <row r="789" customHeight="1" spans="1:3">
      <c r="A789" s="55" t="s">
        <v>1431</v>
      </c>
      <c r="B789" s="53" t="s">
        <v>1432</v>
      </c>
      <c r="C789" s="54">
        <v>6186</v>
      </c>
    </row>
    <row r="790" customHeight="1" spans="1:3">
      <c r="A790" s="55" t="s">
        <v>1433</v>
      </c>
      <c r="B790" s="53" t="s">
        <v>1434</v>
      </c>
      <c r="C790" s="57"/>
    </row>
    <row r="791" customHeight="1" spans="1:3">
      <c r="A791" s="55" t="s">
        <v>1435</v>
      </c>
      <c r="B791" s="53" t="s">
        <v>1436</v>
      </c>
      <c r="C791" s="57"/>
    </row>
    <row r="792" customHeight="1" spans="1:3">
      <c r="A792" s="55" t="s">
        <v>1437</v>
      </c>
      <c r="B792" s="53" t="s">
        <v>1438</v>
      </c>
      <c r="C792" s="54">
        <v>140</v>
      </c>
    </row>
    <row r="793" customHeight="1" spans="1:3">
      <c r="A793" s="55" t="s">
        <v>1439</v>
      </c>
      <c r="B793" s="58" t="s">
        <v>1440</v>
      </c>
      <c r="C793" s="57">
        <f>SUM(C794:C795)</f>
        <v>0</v>
      </c>
    </row>
    <row r="794" customHeight="1" spans="1:3">
      <c r="A794" s="55" t="s">
        <v>1441</v>
      </c>
      <c r="B794" s="53" t="s">
        <v>1442</v>
      </c>
      <c r="C794" s="57">
        <v>0</v>
      </c>
    </row>
    <row r="795" customHeight="1" spans="1:3">
      <c r="A795" s="55" t="s">
        <v>1443</v>
      </c>
      <c r="B795" s="53" t="s">
        <v>1444</v>
      </c>
      <c r="C795" s="57">
        <v>0</v>
      </c>
    </row>
    <row r="796" customHeight="1" spans="1:3">
      <c r="A796" s="55" t="s">
        <v>1445</v>
      </c>
      <c r="B796" s="53" t="s">
        <v>1446</v>
      </c>
      <c r="C796" s="54">
        <f>SUM(C797:C799)</f>
        <v>3406</v>
      </c>
    </row>
    <row r="797" customHeight="1" spans="1:3">
      <c r="A797" s="55" t="s">
        <v>1447</v>
      </c>
      <c r="B797" s="53" t="s">
        <v>1448</v>
      </c>
      <c r="C797" s="57">
        <v>0</v>
      </c>
    </row>
    <row r="798" customHeight="1" spans="1:3">
      <c r="A798" s="55" t="s">
        <v>1449</v>
      </c>
      <c r="B798" s="53" t="s">
        <v>1450</v>
      </c>
      <c r="C798" s="57">
        <v>0</v>
      </c>
    </row>
    <row r="799" customHeight="1" spans="1:3">
      <c r="A799" s="55" t="s">
        <v>1451</v>
      </c>
      <c r="B799" s="53" t="s">
        <v>1452</v>
      </c>
      <c r="C799" s="54">
        <v>3406</v>
      </c>
    </row>
    <row r="800" customHeight="1" spans="1:3">
      <c r="A800" s="55" t="s">
        <v>1453</v>
      </c>
      <c r="B800" s="58" t="s">
        <v>1454</v>
      </c>
      <c r="C800" s="57">
        <f>SUM(C801:C804)</f>
        <v>0</v>
      </c>
    </row>
    <row r="801" customHeight="1" spans="1:3">
      <c r="A801" s="55" t="s">
        <v>1455</v>
      </c>
      <c r="B801" s="53" t="s">
        <v>1456</v>
      </c>
      <c r="C801" s="57">
        <v>0</v>
      </c>
    </row>
    <row r="802" customHeight="1" spans="1:3">
      <c r="A802" s="55" t="s">
        <v>1457</v>
      </c>
      <c r="B802" s="53" t="s">
        <v>1458</v>
      </c>
      <c r="C802" s="57">
        <v>0</v>
      </c>
    </row>
    <row r="803" customHeight="1" spans="1:3">
      <c r="A803" s="55" t="s">
        <v>1459</v>
      </c>
      <c r="B803" s="53" t="s">
        <v>1460</v>
      </c>
      <c r="C803" s="57">
        <v>0</v>
      </c>
    </row>
    <row r="804" customHeight="1" spans="1:3">
      <c r="A804" s="55" t="s">
        <v>1461</v>
      </c>
      <c r="B804" s="53" t="s">
        <v>1462</v>
      </c>
      <c r="C804" s="57">
        <v>0</v>
      </c>
    </row>
    <row r="805" customHeight="1" spans="1:3">
      <c r="A805" s="55" t="s">
        <v>1463</v>
      </c>
      <c r="B805" s="53" t="s">
        <v>1464</v>
      </c>
      <c r="C805" s="54">
        <f>SUM(C806:C808)</f>
        <v>37934</v>
      </c>
    </row>
    <row r="806" customHeight="1" spans="1:3">
      <c r="A806" s="55" t="s">
        <v>1465</v>
      </c>
      <c r="B806" s="53" t="s">
        <v>1466</v>
      </c>
      <c r="C806" s="57"/>
    </row>
    <row r="807" customHeight="1" spans="1:3">
      <c r="A807" s="55" t="s">
        <v>1467</v>
      </c>
      <c r="B807" s="53" t="s">
        <v>1468</v>
      </c>
      <c r="C807" s="54">
        <v>37934</v>
      </c>
    </row>
    <row r="808" customHeight="1" spans="1:3">
      <c r="A808" s="55" t="s">
        <v>1469</v>
      </c>
      <c r="B808" s="53" t="s">
        <v>1470</v>
      </c>
      <c r="C808" s="57">
        <v>0</v>
      </c>
    </row>
    <row r="809" customHeight="1" spans="1:3">
      <c r="A809" s="55" t="s">
        <v>1471</v>
      </c>
      <c r="B809" s="53" t="s">
        <v>1472</v>
      </c>
      <c r="C809" s="54">
        <f>SUM(C810:C812)</f>
        <v>0</v>
      </c>
    </row>
    <row r="810" customHeight="1" spans="1:3">
      <c r="A810" s="55" t="s">
        <v>1473</v>
      </c>
      <c r="B810" s="53" t="s">
        <v>1474</v>
      </c>
      <c r="C810" s="54"/>
    </row>
    <row r="811" customHeight="1" spans="1:3">
      <c r="A811" s="55" t="s">
        <v>1475</v>
      </c>
      <c r="B811" s="53" t="s">
        <v>1476</v>
      </c>
      <c r="C811" s="57">
        <v>0</v>
      </c>
    </row>
    <row r="812" customHeight="1" spans="1:3">
      <c r="A812" s="55" t="s">
        <v>1477</v>
      </c>
      <c r="B812" s="53" t="s">
        <v>1478</v>
      </c>
      <c r="C812" s="57">
        <v>0</v>
      </c>
    </row>
    <row r="813" customHeight="1" spans="1:3">
      <c r="A813" s="55" t="s">
        <v>1479</v>
      </c>
      <c r="B813" s="58" t="s">
        <v>1480</v>
      </c>
      <c r="C813" s="57">
        <f>SUM(C814:C815)</f>
        <v>0</v>
      </c>
    </row>
    <row r="814" customHeight="1" spans="1:3">
      <c r="A814" s="55" t="s">
        <v>1481</v>
      </c>
      <c r="B814" s="53" t="s">
        <v>1482</v>
      </c>
      <c r="C814" s="57">
        <v>0</v>
      </c>
    </row>
    <row r="815" customHeight="1" spans="1:3">
      <c r="A815" s="55" t="s">
        <v>1483</v>
      </c>
      <c r="B815" s="53" t="s">
        <v>1484</v>
      </c>
      <c r="C815" s="57">
        <v>0</v>
      </c>
    </row>
    <row r="816" customHeight="1" spans="1:3">
      <c r="A816" s="55" t="s">
        <v>1485</v>
      </c>
      <c r="B816" s="53" t="s">
        <v>1486</v>
      </c>
      <c r="C816" s="54">
        <f>SUM(C817:C824)</f>
        <v>526</v>
      </c>
    </row>
    <row r="817" customHeight="1" spans="1:3">
      <c r="A817" s="55" t="s">
        <v>1487</v>
      </c>
      <c r="B817" s="53" t="s">
        <v>69</v>
      </c>
      <c r="C817" s="54">
        <v>526</v>
      </c>
    </row>
    <row r="818" customHeight="1" spans="1:3">
      <c r="A818" s="55" t="s">
        <v>1488</v>
      </c>
      <c r="B818" s="53" t="s">
        <v>71</v>
      </c>
      <c r="C818" s="57">
        <v>0</v>
      </c>
    </row>
    <row r="819" customHeight="1" spans="1:3">
      <c r="A819" s="55" t="s">
        <v>1489</v>
      </c>
      <c r="B819" s="53" t="s">
        <v>73</v>
      </c>
      <c r="C819" s="57">
        <v>0</v>
      </c>
    </row>
    <row r="820" customHeight="1" spans="1:3">
      <c r="A820" s="55" t="s">
        <v>1490</v>
      </c>
      <c r="B820" s="53" t="s">
        <v>170</v>
      </c>
      <c r="C820" s="57">
        <v>0</v>
      </c>
    </row>
    <row r="821" customHeight="1" spans="1:3">
      <c r="A821" s="55" t="s">
        <v>1491</v>
      </c>
      <c r="B821" s="53" t="s">
        <v>1492</v>
      </c>
      <c r="C821" s="57">
        <v>0</v>
      </c>
    </row>
    <row r="822" customHeight="1" spans="1:3">
      <c r="A822" s="55" t="s">
        <v>1493</v>
      </c>
      <c r="B822" s="53" t="s">
        <v>1494</v>
      </c>
      <c r="C822" s="57">
        <v>0</v>
      </c>
    </row>
    <row r="823" customHeight="1" spans="1:3">
      <c r="A823" s="55" t="s">
        <v>1495</v>
      </c>
      <c r="B823" s="53" t="s">
        <v>87</v>
      </c>
      <c r="C823" s="57">
        <v>0</v>
      </c>
    </row>
    <row r="824" customHeight="1" spans="1:3">
      <c r="A824" s="55" t="s">
        <v>1496</v>
      </c>
      <c r="B824" s="53" t="s">
        <v>1497</v>
      </c>
      <c r="C824" s="57">
        <v>0</v>
      </c>
    </row>
    <row r="825" customHeight="1" spans="1:3">
      <c r="A825" s="55" t="s">
        <v>1498</v>
      </c>
      <c r="B825" s="58" t="s">
        <v>1499</v>
      </c>
      <c r="C825" s="57">
        <f>SUM(C826)</f>
        <v>0</v>
      </c>
    </row>
    <row r="826" customHeight="1" spans="1:3">
      <c r="A826" s="55" t="s">
        <v>1500</v>
      </c>
      <c r="B826" s="53" t="s">
        <v>1501</v>
      </c>
      <c r="C826" s="57">
        <v>0</v>
      </c>
    </row>
    <row r="827" customHeight="1" spans="1:3">
      <c r="A827" s="55" t="s">
        <v>1502</v>
      </c>
      <c r="B827" s="53" t="s">
        <v>1503</v>
      </c>
      <c r="C827" s="57">
        <f>SUM(C828:C828)</f>
        <v>0</v>
      </c>
    </row>
    <row r="828" customHeight="1" spans="1:3">
      <c r="A828" s="55" t="s">
        <v>1504</v>
      </c>
      <c r="B828" s="53" t="s">
        <v>1505</v>
      </c>
      <c r="C828" s="57"/>
    </row>
    <row r="829" customHeight="1" spans="1:3">
      <c r="A829" s="55" t="s">
        <v>1506</v>
      </c>
      <c r="B829" s="53" t="s">
        <v>1507</v>
      </c>
      <c r="C829" s="54">
        <f>C830+C840+C844+C852+C858+C865+C871+C874+C877+C879+C881+C887+C889+C891+C906+C911+C916</f>
        <v>3100</v>
      </c>
    </row>
    <row r="830" customHeight="1" spans="1:3">
      <c r="A830" s="55" t="s">
        <v>1508</v>
      </c>
      <c r="B830" s="58" t="s">
        <v>1509</v>
      </c>
      <c r="C830" s="57">
        <f>SUM(C831:C839)</f>
        <v>0</v>
      </c>
    </row>
    <row r="831" customHeight="1" spans="1:3">
      <c r="A831" s="55" t="s">
        <v>1510</v>
      </c>
      <c r="B831" s="53" t="s">
        <v>179</v>
      </c>
      <c r="C831" s="57"/>
    </row>
    <row r="832" customHeight="1" spans="1:3">
      <c r="A832" s="55" t="s">
        <v>1511</v>
      </c>
      <c r="B832" s="53" t="s">
        <v>181</v>
      </c>
      <c r="C832" s="57"/>
    </row>
    <row r="833" customHeight="1" spans="1:3">
      <c r="A833" s="55" t="s">
        <v>1512</v>
      </c>
      <c r="B833" s="53" t="s">
        <v>73</v>
      </c>
      <c r="C833" s="57"/>
    </row>
    <row r="834" customHeight="1" spans="1:3">
      <c r="A834" s="55" t="s">
        <v>1513</v>
      </c>
      <c r="B834" s="53" t="s">
        <v>1514</v>
      </c>
      <c r="C834" s="57">
        <v>0</v>
      </c>
    </row>
    <row r="835" customHeight="1" spans="1:3">
      <c r="A835" s="55" t="s">
        <v>1515</v>
      </c>
      <c r="B835" s="53" t="s">
        <v>1516</v>
      </c>
      <c r="C835" s="57">
        <v>0</v>
      </c>
    </row>
    <row r="836" customHeight="1" spans="1:3">
      <c r="A836" s="55" t="s">
        <v>1517</v>
      </c>
      <c r="B836" s="53" t="s">
        <v>1518</v>
      </c>
      <c r="C836" s="57">
        <v>0</v>
      </c>
    </row>
    <row r="837" customHeight="1" spans="1:3">
      <c r="A837" s="55" t="s">
        <v>1519</v>
      </c>
      <c r="B837" s="53" t="s">
        <v>1520</v>
      </c>
      <c r="C837" s="57">
        <v>0</v>
      </c>
    </row>
    <row r="838" customHeight="1" spans="1:3">
      <c r="A838" s="59">
        <v>2110108</v>
      </c>
      <c r="B838" s="53" t="s">
        <v>1521</v>
      </c>
      <c r="C838" s="57"/>
    </row>
    <row r="839" customHeight="1" spans="1:3">
      <c r="A839" s="55" t="s">
        <v>1522</v>
      </c>
      <c r="B839" s="53" t="s">
        <v>1523</v>
      </c>
      <c r="C839" s="57">
        <v>0</v>
      </c>
    </row>
    <row r="840" customHeight="1" spans="1:3">
      <c r="A840" s="55" t="s">
        <v>1524</v>
      </c>
      <c r="B840" s="58" t="s">
        <v>1525</v>
      </c>
      <c r="C840" s="57">
        <f>SUM(C841:C843)</f>
        <v>0</v>
      </c>
    </row>
    <row r="841" customHeight="1" spans="1:3">
      <c r="A841" s="55" t="s">
        <v>1526</v>
      </c>
      <c r="B841" s="53" t="s">
        <v>1527</v>
      </c>
      <c r="C841" s="57">
        <v>0</v>
      </c>
    </row>
    <row r="842" customHeight="1" spans="1:3">
      <c r="A842" s="55" t="s">
        <v>1528</v>
      </c>
      <c r="B842" s="53" t="s">
        <v>1529</v>
      </c>
      <c r="C842" s="57"/>
    </row>
    <row r="843" customHeight="1" spans="1:3">
      <c r="A843" s="55" t="s">
        <v>1530</v>
      </c>
      <c r="B843" s="53" t="s">
        <v>1531</v>
      </c>
      <c r="C843" s="57"/>
    </row>
    <row r="844" customHeight="1" spans="1:3">
      <c r="A844" s="55" t="s">
        <v>1532</v>
      </c>
      <c r="B844" s="58" t="s">
        <v>1533</v>
      </c>
      <c r="C844" s="57">
        <f>SUM(C845:C851)</f>
        <v>0</v>
      </c>
    </row>
    <row r="845" customHeight="1" spans="1:3">
      <c r="A845" s="55" t="s">
        <v>1534</v>
      </c>
      <c r="B845" s="53" t="s">
        <v>1535</v>
      </c>
      <c r="C845" s="57">
        <v>0</v>
      </c>
    </row>
    <row r="846" customHeight="1" spans="1:3">
      <c r="A846" s="55" t="s">
        <v>1536</v>
      </c>
      <c r="B846" s="53" t="s">
        <v>1537</v>
      </c>
      <c r="C846" s="57">
        <v>0</v>
      </c>
    </row>
    <row r="847" customHeight="1" spans="1:3">
      <c r="A847" s="55" t="s">
        <v>1538</v>
      </c>
      <c r="B847" s="53" t="s">
        <v>1539</v>
      </c>
      <c r="C847" s="57">
        <v>0</v>
      </c>
    </row>
    <row r="848" customHeight="1" spans="1:3">
      <c r="A848" s="55" t="s">
        <v>1540</v>
      </c>
      <c r="B848" s="53" t="s">
        <v>1541</v>
      </c>
      <c r="C848" s="57">
        <v>0</v>
      </c>
    </row>
    <row r="849" customHeight="1" spans="1:3">
      <c r="A849" s="55" t="s">
        <v>1542</v>
      </c>
      <c r="B849" s="53" t="s">
        <v>1543</v>
      </c>
      <c r="C849" s="57">
        <v>0</v>
      </c>
    </row>
    <row r="850" customHeight="1" spans="1:3">
      <c r="A850" s="55" t="s">
        <v>1544</v>
      </c>
      <c r="B850" s="53" t="s">
        <v>1545</v>
      </c>
      <c r="C850" s="57">
        <v>0</v>
      </c>
    </row>
    <row r="851" customHeight="1" spans="1:3">
      <c r="A851" s="55" t="s">
        <v>1546</v>
      </c>
      <c r="B851" s="53" t="s">
        <v>1547</v>
      </c>
      <c r="C851" s="57">
        <v>0</v>
      </c>
    </row>
    <row r="852" customHeight="1" spans="1:3">
      <c r="A852" s="55" t="s">
        <v>1548</v>
      </c>
      <c r="B852" s="53" t="s">
        <v>1549</v>
      </c>
      <c r="C852" s="54">
        <f>SUM(C853:C857)</f>
        <v>3100</v>
      </c>
    </row>
    <row r="853" customHeight="1" spans="1:3">
      <c r="A853" s="55" t="s">
        <v>1550</v>
      </c>
      <c r="B853" s="53" t="s">
        <v>1551</v>
      </c>
      <c r="C853" s="57"/>
    </row>
    <row r="854" customHeight="1" spans="1:3">
      <c r="A854" s="55" t="s">
        <v>1552</v>
      </c>
      <c r="B854" s="53" t="s">
        <v>1553</v>
      </c>
      <c r="C854" s="54">
        <v>3100</v>
      </c>
    </row>
    <row r="855" customHeight="1" spans="1:3">
      <c r="A855" s="55" t="s">
        <v>1554</v>
      </c>
      <c r="B855" s="53" t="s">
        <v>1555</v>
      </c>
      <c r="C855" s="57"/>
    </row>
    <row r="856" customHeight="1" spans="1:3">
      <c r="A856" s="55" t="s">
        <v>1556</v>
      </c>
      <c r="B856" s="53" t="s">
        <v>1557</v>
      </c>
      <c r="C856" s="57">
        <v>0</v>
      </c>
    </row>
    <row r="857" customHeight="1" spans="1:3">
      <c r="A857" s="55" t="s">
        <v>1558</v>
      </c>
      <c r="B857" s="53" t="s">
        <v>1559</v>
      </c>
      <c r="C857" s="57">
        <v>0</v>
      </c>
    </row>
    <row r="858" customHeight="1" spans="1:3">
      <c r="A858" s="55" t="s">
        <v>1560</v>
      </c>
      <c r="B858" s="58" t="s">
        <v>1561</v>
      </c>
      <c r="C858" s="57">
        <f>SUM(C859:C864)</f>
        <v>0</v>
      </c>
    </row>
    <row r="859" customHeight="1" spans="1:3">
      <c r="A859" s="55" t="s">
        <v>1562</v>
      </c>
      <c r="B859" s="53" t="s">
        <v>1563</v>
      </c>
      <c r="C859" s="57">
        <v>0</v>
      </c>
    </row>
    <row r="860" customHeight="1" spans="1:3">
      <c r="A860" s="55" t="s">
        <v>1564</v>
      </c>
      <c r="B860" s="53" t="s">
        <v>1565</v>
      </c>
      <c r="C860" s="57">
        <v>0</v>
      </c>
    </row>
    <row r="861" customHeight="1" spans="1:3">
      <c r="A861" s="55" t="s">
        <v>1566</v>
      </c>
      <c r="B861" s="53" t="s">
        <v>1567</v>
      </c>
      <c r="C861" s="57">
        <v>0</v>
      </c>
    </row>
    <row r="862" customHeight="1" spans="1:3">
      <c r="A862" s="55" t="s">
        <v>1568</v>
      </c>
      <c r="B862" s="53" t="s">
        <v>1569</v>
      </c>
      <c r="C862" s="57">
        <v>0</v>
      </c>
    </row>
    <row r="863" customHeight="1" spans="1:3">
      <c r="A863" s="55" t="s">
        <v>1570</v>
      </c>
      <c r="B863" s="53" t="s">
        <v>1571</v>
      </c>
      <c r="C863" s="57">
        <v>0</v>
      </c>
    </row>
    <row r="864" customHeight="1" spans="1:3">
      <c r="A864" s="55" t="s">
        <v>1572</v>
      </c>
      <c r="B864" s="53" t="s">
        <v>1573</v>
      </c>
      <c r="C864" s="57">
        <v>0</v>
      </c>
    </row>
    <row r="865" customHeight="1" spans="1:3">
      <c r="A865" s="55" t="s">
        <v>1574</v>
      </c>
      <c r="B865" s="58" t="s">
        <v>1575</v>
      </c>
      <c r="C865" s="57">
        <v>0</v>
      </c>
    </row>
    <row r="866" customHeight="1" spans="1:3">
      <c r="A866" s="55" t="s">
        <v>1576</v>
      </c>
      <c r="B866" s="53" t="s">
        <v>1577</v>
      </c>
      <c r="C866" s="57">
        <v>0</v>
      </c>
    </row>
    <row r="867" customHeight="1" spans="1:3">
      <c r="A867" s="55" t="s">
        <v>1578</v>
      </c>
      <c r="B867" s="53" t="s">
        <v>1579</v>
      </c>
      <c r="C867" s="57">
        <v>0</v>
      </c>
    </row>
    <row r="868" customHeight="1" spans="1:3">
      <c r="A868" s="55" t="s">
        <v>1580</v>
      </c>
      <c r="B868" s="53" t="s">
        <v>1581</v>
      </c>
      <c r="C868" s="57">
        <v>0</v>
      </c>
    </row>
    <row r="869" customHeight="1" spans="1:3">
      <c r="A869" s="55" t="s">
        <v>1582</v>
      </c>
      <c r="B869" s="53" t="s">
        <v>1583</v>
      </c>
      <c r="C869" s="57">
        <v>0</v>
      </c>
    </row>
    <row r="870" customHeight="1" spans="1:3">
      <c r="A870" s="55" t="s">
        <v>1584</v>
      </c>
      <c r="B870" s="53" t="s">
        <v>1585</v>
      </c>
      <c r="C870" s="57">
        <v>0</v>
      </c>
    </row>
    <row r="871" customHeight="1" spans="1:3">
      <c r="A871" s="55" t="s">
        <v>1586</v>
      </c>
      <c r="B871" s="58" t="s">
        <v>1587</v>
      </c>
      <c r="C871" s="57">
        <v>0</v>
      </c>
    </row>
    <row r="872" customHeight="1" spans="1:3">
      <c r="A872" s="55" t="s">
        <v>1588</v>
      </c>
      <c r="B872" s="53" t="s">
        <v>1589</v>
      </c>
      <c r="C872" s="57">
        <v>0</v>
      </c>
    </row>
    <row r="873" customHeight="1" spans="1:3">
      <c r="A873" s="55" t="s">
        <v>1590</v>
      </c>
      <c r="B873" s="53" t="s">
        <v>1591</v>
      </c>
      <c r="C873" s="57">
        <v>0</v>
      </c>
    </row>
    <row r="874" customHeight="1" spans="1:3">
      <c r="A874" s="55" t="s">
        <v>1592</v>
      </c>
      <c r="B874" s="58" t="s">
        <v>1593</v>
      </c>
      <c r="C874" s="57">
        <v>0</v>
      </c>
    </row>
    <row r="875" customHeight="1" spans="1:3">
      <c r="A875" s="55" t="s">
        <v>1594</v>
      </c>
      <c r="B875" s="53" t="s">
        <v>1595</v>
      </c>
      <c r="C875" s="57">
        <v>0</v>
      </c>
    </row>
    <row r="876" customHeight="1" spans="1:3">
      <c r="A876" s="55" t="s">
        <v>1596</v>
      </c>
      <c r="B876" s="53" t="s">
        <v>1597</v>
      </c>
      <c r="C876" s="57">
        <v>0</v>
      </c>
    </row>
    <row r="877" customHeight="1" spans="1:3">
      <c r="A877" s="55" t="s">
        <v>1598</v>
      </c>
      <c r="B877" s="58" t="s">
        <v>1599</v>
      </c>
      <c r="C877" s="57">
        <v>0</v>
      </c>
    </row>
    <row r="878" customHeight="1" spans="1:3">
      <c r="A878" s="55" t="s">
        <v>1600</v>
      </c>
      <c r="B878" s="53" t="s">
        <v>1601</v>
      </c>
      <c r="C878" s="57">
        <v>0</v>
      </c>
    </row>
    <row r="879" customHeight="1" spans="1:3">
      <c r="A879" s="55" t="s">
        <v>1602</v>
      </c>
      <c r="B879" s="58" t="s">
        <v>1603</v>
      </c>
      <c r="C879" s="57">
        <v>0</v>
      </c>
    </row>
    <row r="880" customHeight="1" spans="1:3">
      <c r="A880" s="55" t="s">
        <v>1604</v>
      </c>
      <c r="B880" s="53" t="s">
        <v>1605</v>
      </c>
      <c r="C880" s="57">
        <v>0</v>
      </c>
    </row>
    <row r="881" customHeight="1" spans="1:3">
      <c r="A881" s="55" t="s">
        <v>1606</v>
      </c>
      <c r="B881" s="58" t="s">
        <v>1607</v>
      </c>
      <c r="C881" s="57">
        <v>0</v>
      </c>
    </row>
    <row r="882" customHeight="1" spans="1:3">
      <c r="A882" s="55" t="s">
        <v>1608</v>
      </c>
      <c r="B882" s="53" t="s">
        <v>1609</v>
      </c>
      <c r="C882" s="57">
        <v>0</v>
      </c>
    </row>
    <row r="883" customHeight="1" spans="1:3">
      <c r="A883" s="55" t="s">
        <v>1610</v>
      </c>
      <c r="B883" s="53" t="s">
        <v>1611</v>
      </c>
      <c r="C883" s="57">
        <v>0</v>
      </c>
    </row>
    <row r="884" customHeight="1" spans="1:3">
      <c r="A884" s="55" t="s">
        <v>1612</v>
      </c>
      <c r="B884" s="53" t="s">
        <v>1613</v>
      </c>
      <c r="C884" s="57">
        <v>0</v>
      </c>
    </row>
    <row r="885" customHeight="1" spans="1:3">
      <c r="A885" s="55" t="s">
        <v>1614</v>
      </c>
      <c r="B885" s="53" t="s">
        <v>1615</v>
      </c>
      <c r="C885" s="57">
        <v>0</v>
      </c>
    </row>
    <row r="886" customHeight="1" spans="1:3">
      <c r="A886" s="55" t="s">
        <v>1616</v>
      </c>
      <c r="B886" s="53" t="s">
        <v>1617</v>
      </c>
      <c r="C886" s="57">
        <v>0</v>
      </c>
    </row>
    <row r="887" customHeight="1" spans="1:3">
      <c r="A887" s="55" t="s">
        <v>1618</v>
      </c>
      <c r="B887" s="58" t="s">
        <v>1619</v>
      </c>
      <c r="C887" s="57">
        <v>0</v>
      </c>
    </row>
    <row r="888" customHeight="1" spans="1:3">
      <c r="A888" s="55" t="s">
        <v>1620</v>
      </c>
      <c r="B888" s="53" t="s">
        <v>1621</v>
      </c>
      <c r="C888" s="57">
        <v>0</v>
      </c>
    </row>
    <row r="889" customHeight="1" spans="1:3">
      <c r="A889" s="55" t="s">
        <v>1622</v>
      </c>
      <c r="B889" s="58" t="s">
        <v>1623</v>
      </c>
      <c r="C889" s="57">
        <v>0</v>
      </c>
    </row>
    <row r="890" customHeight="1" spans="1:3">
      <c r="A890" s="55" t="s">
        <v>1624</v>
      </c>
      <c r="B890" s="53" t="s">
        <v>1625</v>
      </c>
      <c r="C890" s="57">
        <v>0</v>
      </c>
    </row>
    <row r="891" customHeight="1" spans="1:3">
      <c r="A891" s="55" t="s">
        <v>1626</v>
      </c>
      <c r="B891" s="53" t="s">
        <v>1627</v>
      </c>
      <c r="C891" s="54">
        <f>SUM(C892:C905)</f>
        <v>0</v>
      </c>
    </row>
    <row r="892" customHeight="1" spans="1:3">
      <c r="A892" s="55" t="s">
        <v>1628</v>
      </c>
      <c r="B892" s="53" t="s">
        <v>179</v>
      </c>
      <c r="C892" s="54"/>
    </row>
    <row r="893" customHeight="1" spans="1:3">
      <c r="A893" s="55" t="s">
        <v>1629</v>
      </c>
      <c r="B893" s="53" t="s">
        <v>181</v>
      </c>
      <c r="C893" s="57"/>
    </row>
    <row r="894" customHeight="1" spans="1:3">
      <c r="A894" s="55" t="s">
        <v>1630</v>
      </c>
      <c r="B894" s="53" t="s">
        <v>73</v>
      </c>
      <c r="C894" s="57">
        <v>0</v>
      </c>
    </row>
    <row r="895" customHeight="1" spans="1:3">
      <c r="A895" s="55" t="s">
        <v>1631</v>
      </c>
      <c r="B895" s="53" t="s">
        <v>1632</v>
      </c>
      <c r="C895" s="57">
        <v>0</v>
      </c>
    </row>
    <row r="896" customHeight="1" spans="1:3">
      <c r="A896" s="55" t="s">
        <v>1633</v>
      </c>
      <c r="B896" s="53" t="s">
        <v>1634</v>
      </c>
      <c r="C896" s="57">
        <v>0</v>
      </c>
    </row>
    <row r="897" customHeight="1" spans="1:3">
      <c r="A897" s="55" t="s">
        <v>1635</v>
      </c>
      <c r="B897" s="53" t="s">
        <v>1636</v>
      </c>
      <c r="C897" s="57">
        <v>0</v>
      </c>
    </row>
    <row r="898" customHeight="1" spans="1:3">
      <c r="A898" s="55" t="s">
        <v>1637</v>
      </c>
      <c r="B898" s="53" t="s">
        <v>1638</v>
      </c>
      <c r="C898" s="57">
        <v>0</v>
      </c>
    </row>
    <row r="899" customHeight="1" spans="1:3">
      <c r="A899" s="55" t="s">
        <v>1639</v>
      </c>
      <c r="B899" s="53" t="s">
        <v>1640</v>
      </c>
      <c r="C899" s="57">
        <v>0</v>
      </c>
    </row>
    <row r="900" customHeight="1" spans="1:3">
      <c r="A900" s="55" t="s">
        <v>1641</v>
      </c>
      <c r="B900" s="53" t="s">
        <v>1642</v>
      </c>
      <c r="C900" s="57">
        <v>0</v>
      </c>
    </row>
    <row r="901" customHeight="1" spans="1:3">
      <c r="A901" s="55" t="s">
        <v>1643</v>
      </c>
      <c r="B901" s="53" t="s">
        <v>1644</v>
      </c>
      <c r="C901" s="57">
        <v>0</v>
      </c>
    </row>
    <row r="902" customHeight="1" spans="1:3">
      <c r="A902" s="55" t="s">
        <v>1645</v>
      </c>
      <c r="B902" s="53" t="s">
        <v>170</v>
      </c>
      <c r="C902" s="57">
        <v>0</v>
      </c>
    </row>
    <row r="903" customHeight="1" spans="1:3">
      <c r="A903" s="55" t="s">
        <v>1646</v>
      </c>
      <c r="B903" s="53" t="s">
        <v>1647</v>
      </c>
      <c r="C903" s="57">
        <v>0</v>
      </c>
    </row>
    <row r="904" customHeight="1" spans="1:3">
      <c r="A904" s="55" t="s">
        <v>1648</v>
      </c>
      <c r="B904" s="53" t="s">
        <v>87</v>
      </c>
      <c r="C904" s="57">
        <v>0</v>
      </c>
    </row>
    <row r="905" customHeight="1" spans="1:3">
      <c r="A905" s="55" t="s">
        <v>1649</v>
      </c>
      <c r="B905" s="53" t="s">
        <v>1650</v>
      </c>
      <c r="C905" s="57">
        <v>0</v>
      </c>
    </row>
    <row r="906" customHeight="1" spans="1:3">
      <c r="A906" s="55" t="s">
        <v>1651</v>
      </c>
      <c r="B906" s="58" t="s">
        <v>1652</v>
      </c>
      <c r="C906" s="57">
        <v>0</v>
      </c>
    </row>
    <row r="907" customHeight="1" spans="1:3">
      <c r="A907" s="55" t="s">
        <v>1653</v>
      </c>
      <c r="B907" s="53" t="s">
        <v>1654</v>
      </c>
      <c r="C907" s="57">
        <v>0</v>
      </c>
    </row>
    <row r="908" customHeight="1" spans="1:3">
      <c r="A908" s="55" t="s">
        <v>1655</v>
      </c>
      <c r="B908" s="53" t="s">
        <v>1656</v>
      </c>
      <c r="C908" s="57">
        <v>0</v>
      </c>
    </row>
    <row r="909" customHeight="1" spans="1:3">
      <c r="A909" s="55" t="s">
        <v>1657</v>
      </c>
      <c r="B909" s="53" t="s">
        <v>1658</v>
      </c>
      <c r="C909" s="57">
        <v>0</v>
      </c>
    </row>
    <row r="910" customHeight="1" spans="1:3">
      <c r="A910" s="55" t="s">
        <v>1659</v>
      </c>
      <c r="B910" s="53" t="s">
        <v>1660</v>
      </c>
      <c r="C910" s="57">
        <v>0</v>
      </c>
    </row>
    <row r="911" customHeight="1" spans="1:3">
      <c r="A911" s="55" t="s">
        <v>1661</v>
      </c>
      <c r="B911" s="58" t="s">
        <v>1662</v>
      </c>
      <c r="C911" s="57">
        <v>0</v>
      </c>
    </row>
    <row r="912" customHeight="1" spans="1:3">
      <c r="A912" s="55" t="s">
        <v>1663</v>
      </c>
      <c r="B912" s="53" t="s">
        <v>1664</v>
      </c>
      <c r="C912" s="57">
        <v>0</v>
      </c>
    </row>
    <row r="913" customHeight="1" spans="1:3">
      <c r="A913" s="55" t="s">
        <v>1665</v>
      </c>
      <c r="B913" s="53" t="s">
        <v>1666</v>
      </c>
      <c r="C913" s="57">
        <v>0</v>
      </c>
    </row>
    <row r="914" customHeight="1" spans="1:3">
      <c r="A914" s="55" t="s">
        <v>1667</v>
      </c>
      <c r="B914" s="53" t="s">
        <v>1668</v>
      </c>
      <c r="C914" s="57">
        <v>0</v>
      </c>
    </row>
    <row r="915" customHeight="1" spans="1:3">
      <c r="A915" s="55" t="s">
        <v>1669</v>
      </c>
      <c r="B915" s="53" t="s">
        <v>1670</v>
      </c>
      <c r="C915" s="57">
        <v>0</v>
      </c>
    </row>
    <row r="916" customHeight="1" spans="1:3">
      <c r="A916" s="55" t="s">
        <v>1671</v>
      </c>
      <c r="B916" s="53" t="s">
        <v>1672</v>
      </c>
      <c r="C916" s="57">
        <f>SUM(C917:C917)</f>
        <v>0</v>
      </c>
    </row>
    <row r="917" customHeight="1" spans="1:3">
      <c r="A917" s="55" t="s">
        <v>1673</v>
      </c>
      <c r="B917" s="53" t="s">
        <v>1674</v>
      </c>
      <c r="C917" s="57"/>
    </row>
    <row r="918" customHeight="1" spans="1:3">
      <c r="A918" s="55" t="s">
        <v>1675</v>
      </c>
      <c r="B918" s="53" t="s">
        <v>1676</v>
      </c>
      <c r="C918" s="54">
        <f>C919+C930+C932+C935+C937+C939+C952+C956+C957+C963+C967+C971+C975+C981+C984</f>
        <v>8526</v>
      </c>
    </row>
    <row r="919" customHeight="1" spans="1:3">
      <c r="A919" s="55" t="s">
        <v>1677</v>
      </c>
      <c r="B919" s="53" t="s">
        <v>1678</v>
      </c>
      <c r="C919" s="54">
        <f>SUM(C920:C929)</f>
        <v>6526</v>
      </c>
    </row>
    <row r="920" customHeight="1" spans="1:3">
      <c r="A920" s="55" t="s">
        <v>1679</v>
      </c>
      <c r="B920" s="53" t="s">
        <v>179</v>
      </c>
      <c r="C920" s="54">
        <v>2400</v>
      </c>
    </row>
    <row r="921" customHeight="1" spans="1:3">
      <c r="A921" s="55" t="s">
        <v>1680</v>
      </c>
      <c r="B921" s="53" t="s">
        <v>71</v>
      </c>
      <c r="C921" s="57"/>
    </row>
    <row r="922" customHeight="1" spans="1:3">
      <c r="A922" s="55" t="s">
        <v>1681</v>
      </c>
      <c r="B922" s="53" t="s">
        <v>73</v>
      </c>
      <c r="C922" s="54">
        <v>4126</v>
      </c>
    </row>
    <row r="923" customHeight="1" spans="1:3">
      <c r="A923" s="55" t="s">
        <v>1682</v>
      </c>
      <c r="B923" s="53" t="s">
        <v>1683</v>
      </c>
      <c r="C923" s="57"/>
    </row>
    <row r="924" customHeight="1" spans="1:3">
      <c r="A924" s="55" t="s">
        <v>1684</v>
      </c>
      <c r="B924" s="53" t="s">
        <v>1685</v>
      </c>
      <c r="C924" s="57"/>
    </row>
    <row r="925" customHeight="1" spans="1:3">
      <c r="A925" s="55" t="s">
        <v>1686</v>
      </c>
      <c r="B925" s="53" t="s">
        <v>1687</v>
      </c>
      <c r="C925" s="57"/>
    </row>
    <row r="926" customHeight="1" spans="1:3">
      <c r="A926" s="55" t="s">
        <v>1688</v>
      </c>
      <c r="B926" s="53" t="s">
        <v>1689</v>
      </c>
      <c r="C926" s="57">
        <v>0</v>
      </c>
    </row>
    <row r="927" customHeight="1" spans="1:3">
      <c r="A927" s="55" t="s">
        <v>1690</v>
      </c>
      <c r="B927" s="53" t="s">
        <v>1691</v>
      </c>
      <c r="C927" s="57">
        <v>0</v>
      </c>
    </row>
    <row r="928" customHeight="1" spans="1:3">
      <c r="A928" s="55" t="s">
        <v>1692</v>
      </c>
      <c r="B928" s="53" t="s">
        <v>1693</v>
      </c>
      <c r="C928" s="57">
        <v>0</v>
      </c>
    </row>
    <row r="929" customHeight="1" spans="1:3">
      <c r="A929" s="55" t="s">
        <v>1694</v>
      </c>
      <c r="B929" s="53" t="s">
        <v>1695</v>
      </c>
      <c r="C929" s="57">
        <v>0</v>
      </c>
    </row>
    <row r="930" customHeight="1" spans="1:3">
      <c r="A930" s="55" t="s">
        <v>1696</v>
      </c>
      <c r="B930" s="58" t="s">
        <v>1697</v>
      </c>
      <c r="C930" s="57">
        <f>SUM(C931)</f>
        <v>0</v>
      </c>
    </row>
    <row r="931" customHeight="1" spans="1:3">
      <c r="A931" s="55">
        <v>2120211</v>
      </c>
      <c r="B931" s="53" t="s">
        <v>1698</v>
      </c>
      <c r="C931" s="57"/>
    </row>
    <row r="932" customHeight="1" spans="1:3">
      <c r="A932" s="55" t="s">
        <v>1699</v>
      </c>
      <c r="B932" s="53" t="s">
        <v>1700</v>
      </c>
      <c r="C932" s="54">
        <f>SUM(C933:C934)</f>
        <v>2000</v>
      </c>
    </row>
    <row r="933" customHeight="1" spans="1:3">
      <c r="A933" s="55" t="s">
        <v>1701</v>
      </c>
      <c r="B933" s="53" t="s">
        <v>1702</v>
      </c>
      <c r="C933" s="57"/>
    </row>
    <row r="934" customHeight="1" spans="1:3">
      <c r="A934" s="55" t="s">
        <v>1703</v>
      </c>
      <c r="B934" s="53" t="s">
        <v>1704</v>
      </c>
      <c r="C934" s="54">
        <v>2000</v>
      </c>
    </row>
    <row r="935" customHeight="1" spans="1:3">
      <c r="A935" s="55" t="s">
        <v>1705</v>
      </c>
      <c r="B935" s="58" t="s">
        <v>1706</v>
      </c>
      <c r="C935" s="57">
        <f>SUM(C936)</f>
        <v>0</v>
      </c>
    </row>
    <row r="936" customHeight="1" spans="1:3">
      <c r="A936" s="55" t="s">
        <v>1707</v>
      </c>
      <c r="B936" s="53" t="s">
        <v>1708</v>
      </c>
      <c r="C936" s="57"/>
    </row>
    <row r="937" customHeight="1" spans="1:3">
      <c r="A937" s="55" t="s">
        <v>1709</v>
      </c>
      <c r="B937" s="58" t="s">
        <v>1710</v>
      </c>
      <c r="C937" s="57">
        <f>SUM(C938)</f>
        <v>0</v>
      </c>
    </row>
    <row r="938" customHeight="1" spans="1:3">
      <c r="A938" s="55" t="s">
        <v>1711</v>
      </c>
      <c r="B938" s="53" t="s">
        <v>1712</v>
      </c>
      <c r="C938" s="57">
        <v>0</v>
      </c>
    </row>
    <row r="939" customHeight="1" spans="1:3">
      <c r="A939" s="55" t="s">
        <v>1713</v>
      </c>
      <c r="B939" s="58" t="s">
        <v>1714</v>
      </c>
      <c r="C939" s="57">
        <f>SUM(C940:C951)</f>
        <v>0</v>
      </c>
    </row>
    <row r="940" customHeight="1" spans="1:3">
      <c r="A940" s="55" t="s">
        <v>1715</v>
      </c>
      <c r="B940" s="53" t="s">
        <v>1716</v>
      </c>
      <c r="C940" s="57">
        <v>0</v>
      </c>
    </row>
    <row r="941" customHeight="1" spans="1:3">
      <c r="A941" s="55" t="s">
        <v>1717</v>
      </c>
      <c r="B941" s="53" t="s">
        <v>1718</v>
      </c>
      <c r="C941" s="57">
        <v>0</v>
      </c>
    </row>
    <row r="942" customHeight="1" spans="1:3">
      <c r="A942" s="55" t="s">
        <v>1719</v>
      </c>
      <c r="B942" s="53" t="s">
        <v>1720</v>
      </c>
      <c r="C942" s="57">
        <v>0</v>
      </c>
    </row>
    <row r="943" customHeight="1" spans="1:3">
      <c r="A943" s="55" t="s">
        <v>1721</v>
      </c>
      <c r="B943" s="53" t="s">
        <v>1722</v>
      </c>
      <c r="C943" s="57">
        <v>0</v>
      </c>
    </row>
    <row r="944" customHeight="1" spans="1:3">
      <c r="A944" s="55" t="s">
        <v>1723</v>
      </c>
      <c r="B944" s="53" t="s">
        <v>1724</v>
      </c>
      <c r="C944" s="57">
        <v>0</v>
      </c>
    </row>
    <row r="945" customHeight="1" spans="1:3">
      <c r="A945" s="55" t="s">
        <v>1725</v>
      </c>
      <c r="B945" s="53" t="s">
        <v>1726</v>
      </c>
      <c r="C945" s="57">
        <v>0</v>
      </c>
    </row>
    <row r="946" customHeight="1" spans="1:3">
      <c r="A946" s="55" t="s">
        <v>1727</v>
      </c>
      <c r="B946" s="53" t="s">
        <v>1728</v>
      </c>
      <c r="C946" s="57">
        <v>0</v>
      </c>
    </row>
    <row r="947" customHeight="1" spans="1:3">
      <c r="A947" s="55" t="s">
        <v>1729</v>
      </c>
      <c r="B947" s="53" t="s">
        <v>1730</v>
      </c>
      <c r="C947" s="57">
        <v>0</v>
      </c>
    </row>
    <row r="948" customHeight="1" spans="1:3">
      <c r="A948" s="55" t="s">
        <v>1731</v>
      </c>
      <c r="B948" s="53" t="s">
        <v>1732</v>
      </c>
      <c r="C948" s="57">
        <v>0</v>
      </c>
    </row>
    <row r="949" customHeight="1" spans="1:3">
      <c r="A949" s="55" t="s">
        <v>1733</v>
      </c>
      <c r="B949" s="53" t="s">
        <v>1734</v>
      </c>
      <c r="C949" s="57">
        <v>0</v>
      </c>
    </row>
    <row r="950" customHeight="1" spans="1:3">
      <c r="A950" s="55" t="s">
        <v>1735</v>
      </c>
      <c r="B950" s="53" t="s">
        <v>1736</v>
      </c>
      <c r="C950" s="57">
        <v>0</v>
      </c>
    </row>
    <row r="951" customHeight="1" spans="1:3">
      <c r="A951" s="55" t="s">
        <v>1737</v>
      </c>
      <c r="B951" s="53" t="s">
        <v>1738</v>
      </c>
      <c r="C951" s="57">
        <v>0</v>
      </c>
    </row>
    <row r="952" customHeight="1" spans="1:3">
      <c r="A952" s="55" t="s">
        <v>1739</v>
      </c>
      <c r="B952" s="58" t="s">
        <v>1740</v>
      </c>
      <c r="C952" s="57">
        <v>0</v>
      </c>
    </row>
    <row r="953" customHeight="1" spans="1:3">
      <c r="A953" s="55" t="s">
        <v>1741</v>
      </c>
      <c r="B953" s="53" t="s">
        <v>1716</v>
      </c>
      <c r="C953" s="57">
        <v>0</v>
      </c>
    </row>
    <row r="954" customHeight="1" spans="1:3">
      <c r="A954" s="55" t="s">
        <v>1742</v>
      </c>
      <c r="B954" s="53" t="s">
        <v>1718</v>
      </c>
      <c r="C954" s="57">
        <v>0</v>
      </c>
    </row>
    <row r="955" customHeight="1" spans="1:3">
      <c r="A955" s="55" t="s">
        <v>1743</v>
      </c>
      <c r="B955" s="53" t="s">
        <v>1744</v>
      </c>
      <c r="C955" s="57">
        <v>0</v>
      </c>
    </row>
    <row r="956" customHeight="1" spans="1:3">
      <c r="A956" s="55" t="s">
        <v>1745</v>
      </c>
      <c r="B956" s="60" t="s">
        <v>1746</v>
      </c>
      <c r="C956" s="55">
        <v>0</v>
      </c>
    </row>
    <row r="957" customHeight="1" spans="1:3">
      <c r="A957" s="55" t="s">
        <v>1747</v>
      </c>
      <c r="B957" s="58" t="s">
        <v>1748</v>
      </c>
      <c r="C957" s="57">
        <v>0</v>
      </c>
    </row>
    <row r="958" customHeight="1" spans="1:3">
      <c r="A958" s="55" t="s">
        <v>1749</v>
      </c>
      <c r="B958" s="53" t="s">
        <v>1750</v>
      </c>
      <c r="C958" s="57">
        <v>0</v>
      </c>
    </row>
    <row r="959" customHeight="1" spans="1:3">
      <c r="A959" s="55" t="s">
        <v>1751</v>
      </c>
      <c r="B959" s="53" t="s">
        <v>1752</v>
      </c>
      <c r="C959" s="57">
        <v>0</v>
      </c>
    </row>
    <row r="960" customHeight="1" spans="1:3">
      <c r="A960" s="55" t="s">
        <v>1753</v>
      </c>
      <c r="B960" s="53" t="s">
        <v>1754</v>
      </c>
      <c r="C960" s="57">
        <v>0</v>
      </c>
    </row>
    <row r="961" customHeight="1" spans="1:3">
      <c r="A961" s="55" t="s">
        <v>1755</v>
      </c>
      <c r="B961" s="53" t="s">
        <v>1756</v>
      </c>
      <c r="C961" s="57">
        <v>0</v>
      </c>
    </row>
    <row r="962" customHeight="1" spans="1:3">
      <c r="A962" s="55" t="s">
        <v>1757</v>
      </c>
      <c r="B962" s="53" t="s">
        <v>1758</v>
      </c>
      <c r="C962" s="57">
        <v>0</v>
      </c>
    </row>
    <row r="963" customHeight="1" spans="1:3">
      <c r="A963" s="55" t="s">
        <v>1759</v>
      </c>
      <c r="B963" s="58" t="s">
        <v>1760</v>
      </c>
      <c r="C963" s="57">
        <v>0</v>
      </c>
    </row>
    <row r="964" customHeight="1" spans="1:3">
      <c r="A964" s="55" t="s">
        <v>1761</v>
      </c>
      <c r="B964" s="53" t="s">
        <v>1762</v>
      </c>
      <c r="C964" s="57">
        <v>0</v>
      </c>
    </row>
    <row r="965" customHeight="1" spans="1:3">
      <c r="A965" s="55" t="s">
        <v>1763</v>
      </c>
      <c r="B965" s="53" t="s">
        <v>1764</v>
      </c>
      <c r="C965" s="57">
        <v>0</v>
      </c>
    </row>
    <row r="966" customHeight="1" spans="1:3">
      <c r="A966" s="55" t="s">
        <v>1765</v>
      </c>
      <c r="B966" s="53" t="s">
        <v>1766</v>
      </c>
      <c r="C966" s="57">
        <v>0</v>
      </c>
    </row>
    <row r="967" customHeight="1" spans="1:3">
      <c r="A967" s="55" t="s">
        <v>1767</v>
      </c>
      <c r="B967" s="58" t="s">
        <v>1768</v>
      </c>
      <c r="C967" s="57">
        <v>0</v>
      </c>
    </row>
    <row r="968" customHeight="1" spans="1:3">
      <c r="A968" s="55" t="s">
        <v>1769</v>
      </c>
      <c r="B968" s="53" t="s">
        <v>1716</v>
      </c>
      <c r="C968" s="57">
        <v>0</v>
      </c>
    </row>
    <row r="969" customHeight="1" spans="1:3">
      <c r="A969" s="55" t="s">
        <v>1770</v>
      </c>
      <c r="B969" s="53" t="s">
        <v>1718</v>
      </c>
      <c r="C969" s="57">
        <v>0</v>
      </c>
    </row>
    <row r="970" customHeight="1" spans="1:3">
      <c r="A970" s="55" t="s">
        <v>1771</v>
      </c>
      <c r="B970" s="53" t="s">
        <v>1772</v>
      </c>
      <c r="C970" s="57">
        <v>0</v>
      </c>
    </row>
    <row r="971" customHeight="1" spans="1:3">
      <c r="A971" s="55" t="s">
        <v>1773</v>
      </c>
      <c r="B971" s="58" t="s">
        <v>1774</v>
      </c>
      <c r="C971" s="57">
        <v>0</v>
      </c>
    </row>
    <row r="972" customHeight="1" spans="1:3">
      <c r="A972" s="55" t="s">
        <v>1775</v>
      </c>
      <c r="B972" s="53" t="s">
        <v>1716</v>
      </c>
      <c r="C972" s="57">
        <v>0</v>
      </c>
    </row>
    <row r="973" customHeight="1" spans="1:3">
      <c r="A973" s="55" t="s">
        <v>1776</v>
      </c>
      <c r="B973" s="53" t="s">
        <v>1718</v>
      </c>
      <c r="C973" s="57">
        <v>0</v>
      </c>
    </row>
    <row r="974" customHeight="1" spans="1:3">
      <c r="A974" s="55" t="s">
        <v>1777</v>
      </c>
      <c r="B974" s="53" t="s">
        <v>1778</v>
      </c>
      <c r="C974" s="57">
        <v>0</v>
      </c>
    </row>
    <row r="975" customHeight="1" spans="1:3">
      <c r="A975" s="55" t="s">
        <v>1779</v>
      </c>
      <c r="B975" s="58" t="s">
        <v>1780</v>
      </c>
      <c r="C975" s="57">
        <v>0</v>
      </c>
    </row>
    <row r="976" customHeight="1" spans="1:3">
      <c r="A976" s="55" t="s">
        <v>1781</v>
      </c>
      <c r="B976" s="53" t="s">
        <v>1750</v>
      </c>
      <c r="C976" s="57">
        <v>0</v>
      </c>
    </row>
    <row r="977" customHeight="1" spans="1:3">
      <c r="A977" s="55" t="s">
        <v>1782</v>
      </c>
      <c r="B977" s="53" t="s">
        <v>1752</v>
      </c>
      <c r="C977" s="57">
        <v>0</v>
      </c>
    </row>
    <row r="978" customHeight="1" spans="1:3">
      <c r="A978" s="55" t="s">
        <v>1783</v>
      </c>
      <c r="B978" s="53" t="s">
        <v>1754</v>
      </c>
      <c r="C978" s="57">
        <v>0</v>
      </c>
    </row>
    <row r="979" customHeight="1" spans="1:3">
      <c r="A979" s="55" t="s">
        <v>1784</v>
      </c>
      <c r="B979" s="53" t="s">
        <v>1756</v>
      </c>
      <c r="C979" s="57">
        <v>0</v>
      </c>
    </row>
    <row r="980" customHeight="1" spans="1:3">
      <c r="A980" s="55" t="s">
        <v>1785</v>
      </c>
      <c r="B980" s="53" t="s">
        <v>1786</v>
      </c>
      <c r="C980" s="57">
        <v>0</v>
      </c>
    </row>
    <row r="981" customHeight="1" spans="1:3">
      <c r="A981" s="55" t="s">
        <v>1787</v>
      </c>
      <c r="B981" s="58" t="s">
        <v>1788</v>
      </c>
      <c r="C981" s="57">
        <v>0</v>
      </c>
    </row>
    <row r="982" customHeight="1" spans="1:3">
      <c r="A982" s="55" t="s">
        <v>1789</v>
      </c>
      <c r="B982" s="53" t="s">
        <v>1762</v>
      </c>
      <c r="C982" s="57">
        <v>0</v>
      </c>
    </row>
    <row r="983" customHeight="1" spans="1:3">
      <c r="A983" s="55" t="s">
        <v>1790</v>
      </c>
      <c r="B983" s="53" t="s">
        <v>1791</v>
      </c>
      <c r="C983" s="57">
        <v>0</v>
      </c>
    </row>
    <row r="984" customHeight="1" spans="1:3">
      <c r="A984" s="55" t="s">
        <v>1792</v>
      </c>
      <c r="B984" s="53" t="s">
        <v>1793</v>
      </c>
      <c r="C984" s="57">
        <f>SUM(C985:C986)</f>
        <v>0</v>
      </c>
    </row>
    <row r="985" customHeight="1" spans="1:3">
      <c r="A985" s="55" t="s">
        <v>1794</v>
      </c>
      <c r="B985" s="53" t="s">
        <v>1795</v>
      </c>
      <c r="C985" s="57"/>
    </row>
    <row r="986" customHeight="1" spans="1:3">
      <c r="A986" s="55" t="s">
        <v>1794</v>
      </c>
      <c r="B986" s="53" t="s">
        <v>1796</v>
      </c>
      <c r="C986" s="57"/>
    </row>
    <row r="987" customHeight="1" spans="1:3">
      <c r="A987" s="55" t="s">
        <v>1797</v>
      </c>
      <c r="B987" s="53" t="s">
        <v>1798</v>
      </c>
      <c r="C987" s="54">
        <f>C988+C1014+C1039+C1064+C1067+C1078+C1084+C1091+C1098+C1101+C1106+C1111+C1116+C1119+C1124</f>
        <v>44064</v>
      </c>
    </row>
    <row r="988" customHeight="1" spans="1:3">
      <c r="A988" s="55" t="s">
        <v>1799</v>
      </c>
      <c r="B988" s="53" t="s">
        <v>1800</v>
      </c>
      <c r="C988" s="54">
        <f>SUM(C989:C1013)</f>
        <v>2922</v>
      </c>
    </row>
    <row r="989" customHeight="1" spans="1:3">
      <c r="A989" s="55" t="s">
        <v>1801</v>
      </c>
      <c r="B989" s="53" t="s">
        <v>179</v>
      </c>
      <c r="C989" s="54">
        <v>2555</v>
      </c>
    </row>
    <row r="990" customHeight="1" spans="1:3">
      <c r="A990" s="55" t="s">
        <v>1802</v>
      </c>
      <c r="B990" s="53" t="s">
        <v>181</v>
      </c>
      <c r="C990" s="57"/>
    </row>
    <row r="991" customHeight="1" spans="1:3">
      <c r="A991" s="55" t="s">
        <v>1803</v>
      </c>
      <c r="B991" s="53" t="s">
        <v>73</v>
      </c>
      <c r="C991" s="57"/>
    </row>
    <row r="992" customHeight="1" spans="1:3">
      <c r="A992" s="55" t="s">
        <v>1804</v>
      </c>
      <c r="B992" s="53" t="s">
        <v>87</v>
      </c>
      <c r="C992" s="57">
        <v>0</v>
      </c>
    </row>
    <row r="993" customHeight="1" spans="1:3">
      <c r="A993" s="55" t="s">
        <v>1805</v>
      </c>
      <c r="B993" s="53" t="s">
        <v>1806</v>
      </c>
      <c r="C993" s="57">
        <v>0</v>
      </c>
    </row>
    <row r="994" customHeight="1" spans="1:3">
      <c r="A994" s="55" t="s">
        <v>1807</v>
      </c>
      <c r="B994" s="53" t="s">
        <v>1808</v>
      </c>
      <c r="C994" s="57">
        <v>0</v>
      </c>
    </row>
    <row r="995" customHeight="1" spans="1:3">
      <c r="A995" s="55" t="s">
        <v>1809</v>
      </c>
      <c r="B995" s="53" t="s">
        <v>1810</v>
      </c>
      <c r="C995" s="57">
        <v>0</v>
      </c>
    </row>
    <row r="996" customHeight="1" spans="1:3">
      <c r="A996" s="55" t="s">
        <v>1811</v>
      </c>
      <c r="B996" s="53" t="s">
        <v>1812</v>
      </c>
      <c r="C996" s="57">
        <v>0</v>
      </c>
    </row>
    <row r="997" customHeight="1" spans="1:3">
      <c r="A997" s="55" t="s">
        <v>1813</v>
      </c>
      <c r="B997" s="53" t="s">
        <v>1814</v>
      </c>
      <c r="C997" s="54">
        <v>367</v>
      </c>
    </row>
    <row r="998" customHeight="1" spans="1:3">
      <c r="A998" s="55" t="s">
        <v>1815</v>
      </c>
      <c r="B998" s="53" t="s">
        <v>1816</v>
      </c>
      <c r="C998" s="57">
        <v>0</v>
      </c>
    </row>
    <row r="999" customHeight="1" spans="1:3">
      <c r="A999" s="55" t="s">
        <v>1817</v>
      </c>
      <c r="B999" s="53" t="s">
        <v>1818</v>
      </c>
      <c r="C999" s="57">
        <v>0</v>
      </c>
    </row>
    <row r="1000" customHeight="1" spans="1:3">
      <c r="A1000" s="55" t="s">
        <v>1819</v>
      </c>
      <c r="B1000" s="53" t="s">
        <v>1820</v>
      </c>
      <c r="C1000" s="57">
        <v>0</v>
      </c>
    </row>
    <row r="1001" customHeight="1" spans="1:3">
      <c r="A1001" s="55" t="s">
        <v>1821</v>
      </c>
      <c r="B1001" s="53" t="s">
        <v>1822</v>
      </c>
      <c r="C1001" s="57">
        <v>0</v>
      </c>
    </row>
    <row r="1002" customHeight="1" spans="1:3">
      <c r="A1002" s="55" t="s">
        <v>1823</v>
      </c>
      <c r="B1002" s="53" t="s">
        <v>1824</v>
      </c>
      <c r="C1002" s="57">
        <v>0</v>
      </c>
    </row>
    <row r="1003" customHeight="1" spans="1:3">
      <c r="A1003" s="55" t="s">
        <v>1825</v>
      </c>
      <c r="B1003" s="53" t="s">
        <v>1826</v>
      </c>
      <c r="C1003" s="57">
        <v>0</v>
      </c>
    </row>
    <row r="1004" customHeight="1" spans="1:3">
      <c r="A1004" s="55" t="s">
        <v>1827</v>
      </c>
      <c r="B1004" s="53" t="s">
        <v>1828</v>
      </c>
      <c r="C1004" s="57">
        <v>0</v>
      </c>
    </row>
    <row r="1005" customHeight="1" spans="1:3">
      <c r="A1005" s="55" t="s">
        <v>1829</v>
      </c>
      <c r="B1005" s="53" t="s">
        <v>1830</v>
      </c>
      <c r="C1005" s="57">
        <v>0</v>
      </c>
    </row>
    <row r="1006" customHeight="1" spans="1:3">
      <c r="A1006" s="55" t="s">
        <v>1831</v>
      </c>
      <c r="B1006" s="53" t="s">
        <v>1832</v>
      </c>
      <c r="C1006" s="57">
        <v>0</v>
      </c>
    </row>
    <row r="1007" customHeight="1" spans="1:3">
      <c r="A1007" s="55" t="s">
        <v>1833</v>
      </c>
      <c r="B1007" s="53" t="s">
        <v>1834</v>
      </c>
      <c r="C1007" s="57">
        <v>0</v>
      </c>
    </row>
    <row r="1008" customHeight="1" spans="1:3">
      <c r="A1008" s="55" t="s">
        <v>1835</v>
      </c>
      <c r="B1008" s="53" t="s">
        <v>1836</v>
      </c>
      <c r="C1008" s="57">
        <v>0</v>
      </c>
    </row>
    <row r="1009" customHeight="1" spans="1:3">
      <c r="A1009" s="55" t="s">
        <v>1837</v>
      </c>
      <c r="B1009" s="53" t="s">
        <v>1838</v>
      </c>
      <c r="C1009" s="57">
        <v>0</v>
      </c>
    </row>
    <row r="1010" customHeight="1" spans="1:3">
      <c r="A1010" s="55" t="s">
        <v>1839</v>
      </c>
      <c r="B1010" s="53" t="s">
        <v>1840</v>
      </c>
      <c r="C1010" s="57">
        <v>0</v>
      </c>
    </row>
    <row r="1011" customHeight="1" spans="1:3">
      <c r="A1011" s="55" t="s">
        <v>1841</v>
      </c>
      <c r="B1011" s="53" t="s">
        <v>1842</v>
      </c>
      <c r="C1011" s="57">
        <v>0</v>
      </c>
    </row>
    <row r="1012" customHeight="1" spans="1:3">
      <c r="A1012" s="59">
        <v>2130153</v>
      </c>
      <c r="B1012" s="53" t="s">
        <v>1843</v>
      </c>
      <c r="C1012" s="57"/>
    </row>
    <row r="1013" customHeight="1" spans="1:3">
      <c r="A1013" s="55" t="s">
        <v>1844</v>
      </c>
      <c r="B1013" s="53" t="s">
        <v>1845</v>
      </c>
      <c r="C1013" s="57">
        <v>0</v>
      </c>
    </row>
    <row r="1014" customHeight="1" spans="1:3">
      <c r="A1014" s="55" t="s">
        <v>1846</v>
      </c>
      <c r="B1014" s="53" t="s">
        <v>1847</v>
      </c>
      <c r="C1014" s="54">
        <f>SUM(C1015:C1038)</f>
        <v>1526</v>
      </c>
    </row>
    <row r="1015" customHeight="1" spans="1:3">
      <c r="A1015" s="55" t="s">
        <v>1848</v>
      </c>
      <c r="B1015" s="53" t="s">
        <v>179</v>
      </c>
      <c r="C1015" s="54">
        <v>683</v>
      </c>
    </row>
    <row r="1016" customHeight="1" spans="1:3">
      <c r="A1016" s="55" t="s">
        <v>1849</v>
      </c>
      <c r="B1016" s="53" t="s">
        <v>181</v>
      </c>
      <c r="C1016" s="57"/>
    </row>
    <row r="1017" customHeight="1" spans="1:3">
      <c r="A1017" s="55" t="s">
        <v>1850</v>
      </c>
      <c r="B1017" s="53" t="s">
        <v>73</v>
      </c>
      <c r="C1017" s="57"/>
    </row>
    <row r="1018" customHeight="1" spans="1:3">
      <c r="A1018" s="55" t="s">
        <v>1851</v>
      </c>
      <c r="B1018" s="53" t="s">
        <v>1852</v>
      </c>
      <c r="C1018" s="54">
        <v>510</v>
      </c>
    </row>
    <row r="1019" customHeight="1" spans="1:3">
      <c r="A1019" s="55" t="s">
        <v>1853</v>
      </c>
      <c r="B1019" s="53" t="s">
        <v>1854</v>
      </c>
      <c r="C1019" s="57"/>
    </row>
    <row r="1020" customHeight="1" spans="1:3">
      <c r="A1020" s="55" t="s">
        <v>1855</v>
      </c>
      <c r="B1020" s="53" t="s">
        <v>1856</v>
      </c>
      <c r="C1020" s="57"/>
    </row>
    <row r="1021" customHeight="1" spans="1:3">
      <c r="A1021" s="55" t="s">
        <v>1857</v>
      </c>
      <c r="B1021" s="53" t="s">
        <v>1858</v>
      </c>
      <c r="C1021" s="57"/>
    </row>
    <row r="1022" customHeight="1" spans="1:3">
      <c r="A1022" s="55" t="s">
        <v>1859</v>
      </c>
      <c r="B1022" s="53" t="s">
        <v>1860</v>
      </c>
      <c r="C1022" s="57"/>
    </row>
    <row r="1023" customHeight="1" spans="1:3">
      <c r="A1023" s="55" t="s">
        <v>1861</v>
      </c>
      <c r="B1023" s="53" t="s">
        <v>1862</v>
      </c>
      <c r="C1023" s="57"/>
    </row>
    <row r="1024" customHeight="1" spans="1:3">
      <c r="A1024" s="55" t="s">
        <v>1863</v>
      </c>
      <c r="B1024" s="53" t="s">
        <v>1864</v>
      </c>
      <c r="C1024" s="57"/>
    </row>
    <row r="1025" customHeight="1" spans="1:3">
      <c r="A1025" s="55" t="s">
        <v>1865</v>
      </c>
      <c r="B1025" s="53" t="s">
        <v>1866</v>
      </c>
      <c r="C1025" s="54">
        <v>333</v>
      </c>
    </row>
    <row r="1026" customHeight="1" spans="1:3">
      <c r="A1026" s="55" t="s">
        <v>1867</v>
      </c>
      <c r="B1026" s="53" t="s">
        <v>1868</v>
      </c>
      <c r="C1026" s="57"/>
    </row>
    <row r="1027" customHeight="1" spans="1:3">
      <c r="A1027" s="55" t="s">
        <v>1869</v>
      </c>
      <c r="B1027" s="53" t="s">
        <v>1870</v>
      </c>
      <c r="C1027" s="57"/>
    </row>
    <row r="1028" customHeight="1" spans="1:3">
      <c r="A1028" s="55" t="s">
        <v>1871</v>
      </c>
      <c r="B1028" s="53" t="s">
        <v>1872</v>
      </c>
      <c r="C1028" s="57"/>
    </row>
    <row r="1029" customHeight="1" spans="1:3">
      <c r="A1029" s="55" t="s">
        <v>1873</v>
      </c>
      <c r="B1029" s="53" t="s">
        <v>1874</v>
      </c>
      <c r="C1029" s="57"/>
    </row>
    <row r="1030" customHeight="1" spans="1:3">
      <c r="A1030" s="55" t="s">
        <v>1875</v>
      </c>
      <c r="B1030" s="53" t="s">
        <v>1876</v>
      </c>
      <c r="C1030" s="57"/>
    </row>
    <row r="1031" customHeight="1" spans="1:3">
      <c r="A1031" s="55" t="s">
        <v>1877</v>
      </c>
      <c r="B1031" s="53" t="s">
        <v>1878</v>
      </c>
      <c r="C1031" s="57"/>
    </row>
    <row r="1032" customHeight="1" spans="1:3">
      <c r="A1032" s="55" t="s">
        <v>1879</v>
      </c>
      <c r="B1032" s="53" t="s">
        <v>1880</v>
      </c>
      <c r="C1032" s="57"/>
    </row>
    <row r="1033" customHeight="1" spans="1:3">
      <c r="A1033" s="55" t="s">
        <v>1881</v>
      </c>
      <c r="B1033" s="53" t="s">
        <v>1882</v>
      </c>
      <c r="C1033" s="57"/>
    </row>
    <row r="1034" customHeight="1" spans="1:3">
      <c r="A1034" s="55" t="s">
        <v>1883</v>
      </c>
      <c r="B1034" s="53" t="s">
        <v>1884</v>
      </c>
      <c r="C1034" s="57"/>
    </row>
    <row r="1035" customHeight="1" spans="1:3">
      <c r="A1035" s="55" t="s">
        <v>1885</v>
      </c>
      <c r="B1035" s="53" t="s">
        <v>1886</v>
      </c>
      <c r="C1035" s="57"/>
    </row>
    <row r="1036" customHeight="1" spans="1:3">
      <c r="A1036" s="55" t="s">
        <v>1887</v>
      </c>
      <c r="B1036" s="53" t="s">
        <v>1888</v>
      </c>
      <c r="C1036" s="57"/>
    </row>
    <row r="1037" customHeight="1" spans="1:3">
      <c r="A1037" s="55" t="s">
        <v>1889</v>
      </c>
      <c r="B1037" s="53" t="s">
        <v>1818</v>
      </c>
      <c r="C1037" s="57"/>
    </row>
    <row r="1038" customHeight="1" spans="1:3">
      <c r="A1038" s="55" t="s">
        <v>1890</v>
      </c>
      <c r="B1038" s="53" t="s">
        <v>1891</v>
      </c>
      <c r="C1038" s="57"/>
    </row>
    <row r="1039" customHeight="1" spans="1:3">
      <c r="A1039" s="55" t="s">
        <v>1892</v>
      </c>
      <c r="B1039" s="53" t="s">
        <v>1893</v>
      </c>
      <c r="C1039" s="54">
        <f>SUM(C1040:C1066)</f>
        <v>3409</v>
      </c>
    </row>
    <row r="1040" customHeight="1" spans="1:3">
      <c r="A1040" s="55" t="s">
        <v>1894</v>
      </c>
      <c r="B1040" s="53" t="s">
        <v>179</v>
      </c>
      <c r="C1040" s="54">
        <v>915</v>
      </c>
    </row>
    <row r="1041" customHeight="1" spans="1:3">
      <c r="A1041" s="55" t="s">
        <v>1895</v>
      </c>
      <c r="B1041" s="53" t="s">
        <v>181</v>
      </c>
      <c r="C1041" s="57"/>
    </row>
    <row r="1042" customHeight="1" spans="1:3">
      <c r="A1042" s="55" t="s">
        <v>1896</v>
      </c>
      <c r="B1042" s="53" t="s">
        <v>73</v>
      </c>
      <c r="C1042" s="57"/>
    </row>
    <row r="1043" customHeight="1" spans="1:3">
      <c r="A1043" s="55" t="s">
        <v>1897</v>
      </c>
      <c r="B1043" s="53" t="s">
        <v>1898</v>
      </c>
      <c r="C1043" s="57"/>
    </row>
    <row r="1044" customHeight="1" spans="1:3">
      <c r="A1044" s="55" t="s">
        <v>1899</v>
      </c>
      <c r="B1044" s="53" t="s">
        <v>1900</v>
      </c>
      <c r="C1044" s="57"/>
    </row>
    <row r="1045" customHeight="1" spans="1:3">
      <c r="A1045" s="55" t="s">
        <v>1901</v>
      </c>
      <c r="B1045" s="53" t="s">
        <v>1902</v>
      </c>
      <c r="C1045" s="57"/>
    </row>
    <row r="1046" customHeight="1" spans="1:3">
      <c r="A1046" s="55" t="s">
        <v>1903</v>
      </c>
      <c r="B1046" s="53" t="s">
        <v>1904</v>
      </c>
      <c r="C1046" s="57"/>
    </row>
    <row r="1047" customHeight="1" spans="1:3">
      <c r="A1047" s="55" t="s">
        <v>1905</v>
      </c>
      <c r="B1047" s="53" t="s">
        <v>1906</v>
      </c>
      <c r="C1047" s="57"/>
    </row>
    <row r="1048" customHeight="1" spans="1:3">
      <c r="A1048" s="55" t="s">
        <v>1907</v>
      </c>
      <c r="B1048" s="53" t="s">
        <v>1908</v>
      </c>
      <c r="C1048" s="57"/>
    </row>
    <row r="1049" customHeight="1" spans="1:3">
      <c r="A1049" s="55" t="s">
        <v>1909</v>
      </c>
      <c r="B1049" s="53" t="s">
        <v>1910</v>
      </c>
      <c r="C1049" s="57"/>
    </row>
    <row r="1050" customHeight="1" spans="1:3">
      <c r="A1050" s="55" t="s">
        <v>1911</v>
      </c>
      <c r="B1050" s="53" t="s">
        <v>1912</v>
      </c>
      <c r="C1050" s="57"/>
    </row>
    <row r="1051" customHeight="1" spans="1:3">
      <c r="A1051" s="55" t="s">
        <v>1913</v>
      </c>
      <c r="B1051" s="53" t="s">
        <v>1914</v>
      </c>
      <c r="C1051" s="57"/>
    </row>
    <row r="1052" customHeight="1" spans="1:3">
      <c r="A1052" s="55" t="s">
        <v>1915</v>
      </c>
      <c r="B1052" s="53" t="s">
        <v>1916</v>
      </c>
      <c r="C1052" s="57"/>
    </row>
    <row r="1053" customHeight="1" spans="1:3">
      <c r="A1053" s="55" t="s">
        <v>1917</v>
      </c>
      <c r="B1053" s="53" t="s">
        <v>1918</v>
      </c>
      <c r="C1053" s="54">
        <v>158</v>
      </c>
    </row>
    <row r="1054" customHeight="1" spans="1:3">
      <c r="A1054" s="55" t="s">
        <v>1919</v>
      </c>
      <c r="B1054" s="53" t="s">
        <v>1920</v>
      </c>
      <c r="C1054" s="57"/>
    </row>
    <row r="1055" customHeight="1" spans="1:3">
      <c r="A1055" s="55" t="s">
        <v>1921</v>
      </c>
      <c r="B1055" s="53" t="s">
        <v>1922</v>
      </c>
      <c r="C1055" s="57"/>
    </row>
    <row r="1056" customHeight="1" spans="1:3">
      <c r="A1056" s="55" t="s">
        <v>1923</v>
      </c>
      <c r="B1056" s="53" t="s">
        <v>1924</v>
      </c>
      <c r="C1056" s="57"/>
    </row>
    <row r="1057" customHeight="1" spans="1:3">
      <c r="A1057" s="55" t="s">
        <v>1925</v>
      </c>
      <c r="B1057" s="53" t="s">
        <v>1926</v>
      </c>
      <c r="C1057" s="57"/>
    </row>
    <row r="1058" customHeight="1" spans="1:3">
      <c r="A1058" s="55" t="s">
        <v>1927</v>
      </c>
      <c r="B1058" s="53" t="s">
        <v>1928</v>
      </c>
      <c r="C1058" s="57"/>
    </row>
    <row r="1059" customHeight="1" spans="1:3">
      <c r="A1059" s="55" t="s">
        <v>1929</v>
      </c>
      <c r="B1059" s="53" t="s">
        <v>1930</v>
      </c>
      <c r="C1059" s="57"/>
    </row>
    <row r="1060" customHeight="1" spans="1:3">
      <c r="A1060" s="55" t="s">
        <v>1931</v>
      </c>
      <c r="B1060" s="53" t="s">
        <v>1932</v>
      </c>
      <c r="C1060" s="57"/>
    </row>
    <row r="1061" customHeight="1" spans="1:3">
      <c r="A1061" s="55" t="s">
        <v>1933</v>
      </c>
      <c r="B1061" s="53" t="s">
        <v>1876</v>
      </c>
      <c r="C1061" s="57"/>
    </row>
    <row r="1062" customHeight="1" spans="1:3">
      <c r="A1062" s="55" t="s">
        <v>1934</v>
      </c>
      <c r="B1062" s="53" t="s">
        <v>1935</v>
      </c>
      <c r="C1062" s="57"/>
    </row>
    <row r="1063" customHeight="1" spans="1:3">
      <c r="A1063" s="55" t="s">
        <v>1936</v>
      </c>
      <c r="B1063" s="53" t="s">
        <v>1937</v>
      </c>
      <c r="C1063" s="57"/>
    </row>
    <row r="1064" customHeight="1" spans="1:3">
      <c r="A1064" s="59">
        <v>2130336</v>
      </c>
      <c r="B1064" s="61" t="s">
        <v>1938</v>
      </c>
      <c r="C1064" s="57"/>
    </row>
    <row r="1065" customHeight="1" spans="1:3">
      <c r="A1065" s="59">
        <v>2130337</v>
      </c>
      <c r="B1065" s="53" t="s">
        <v>1939</v>
      </c>
      <c r="C1065" s="57">
        <v>0</v>
      </c>
    </row>
    <row r="1066" customHeight="1" spans="1:3">
      <c r="A1066" s="59">
        <v>2130399</v>
      </c>
      <c r="B1066" s="53" t="s">
        <v>1940</v>
      </c>
      <c r="C1066" s="54">
        <v>2336</v>
      </c>
    </row>
    <row r="1067" customHeight="1" spans="1:3">
      <c r="A1067" s="55" t="s">
        <v>1941</v>
      </c>
      <c r="B1067" s="53" t="s">
        <v>1942</v>
      </c>
      <c r="C1067" s="54">
        <f>SUM(C1068:C1077)</f>
        <v>4872</v>
      </c>
    </row>
    <row r="1068" customHeight="1" spans="1:3">
      <c r="A1068" s="55" t="s">
        <v>1943</v>
      </c>
      <c r="B1068" s="53" t="s">
        <v>179</v>
      </c>
      <c r="C1068" s="54">
        <v>157</v>
      </c>
    </row>
    <row r="1069" customHeight="1" spans="1:3">
      <c r="A1069" s="55" t="s">
        <v>1944</v>
      </c>
      <c r="B1069" s="53" t="s">
        <v>71</v>
      </c>
      <c r="C1069" s="57">
        <v>0</v>
      </c>
    </row>
    <row r="1070" customHeight="1" spans="1:3">
      <c r="A1070" s="55" t="s">
        <v>1945</v>
      </c>
      <c r="B1070" s="53" t="s">
        <v>73</v>
      </c>
      <c r="C1070" s="57">
        <v>0</v>
      </c>
    </row>
    <row r="1071" customHeight="1" spans="1:3">
      <c r="A1071" s="55" t="s">
        <v>1946</v>
      </c>
      <c r="B1071" s="53" t="s">
        <v>1947</v>
      </c>
      <c r="C1071" s="57">
        <v>0</v>
      </c>
    </row>
    <row r="1072" customHeight="1" spans="1:3">
      <c r="A1072" s="55" t="s">
        <v>1948</v>
      </c>
      <c r="B1072" s="53" t="s">
        <v>1949</v>
      </c>
      <c r="C1072" s="57">
        <v>0</v>
      </c>
    </row>
    <row r="1073" customHeight="1" spans="1:3">
      <c r="A1073" s="55" t="s">
        <v>1950</v>
      </c>
      <c r="B1073" s="53" t="s">
        <v>1951</v>
      </c>
      <c r="C1073" s="57">
        <v>0</v>
      </c>
    </row>
    <row r="1074" customHeight="1" spans="1:3">
      <c r="A1074" s="55" t="s">
        <v>1952</v>
      </c>
      <c r="B1074" s="53" t="s">
        <v>1953</v>
      </c>
      <c r="C1074" s="57"/>
    </row>
    <row r="1075" customHeight="1" spans="1:3">
      <c r="A1075" s="55" t="s">
        <v>1954</v>
      </c>
      <c r="B1075" s="53" t="s">
        <v>1955</v>
      </c>
      <c r="C1075" s="57"/>
    </row>
    <row r="1076" customHeight="1" spans="1:3">
      <c r="A1076" s="55" t="s">
        <v>1956</v>
      </c>
      <c r="B1076" s="53" t="s">
        <v>1957</v>
      </c>
      <c r="C1076" s="57"/>
    </row>
    <row r="1077" customHeight="1" spans="1:3">
      <c r="A1077" s="55" t="s">
        <v>1958</v>
      </c>
      <c r="B1077" s="53" t="s">
        <v>1959</v>
      </c>
      <c r="C1077" s="54">
        <v>4715</v>
      </c>
    </row>
    <row r="1078" customHeight="1" spans="1:3">
      <c r="A1078" s="55" t="s">
        <v>1960</v>
      </c>
      <c r="B1078" s="58" t="s">
        <v>1961</v>
      </c>
      <c r="C1078" s="57">
        <f>SUM(C1079:C1083)</f>
        <v>0</v>
      </c>
    </row>
    <row r="1079" customHeight="1" spans="1:3">
      <c r="A1079" s="55" t="s">
        <v>1962</v>
      </c>
      <c r="B1079" s="53" t="s">
        <v>876</v>
      </c>
      <c r="C1079" s="57"/>
    </row>
    <row r="1080" customHeight="1" spans="1:3">
      <c r="A1080" s="55" t="s">
        <v>1963</v>
      </c>
      <c r="B1080" s="53" t="s">
        <v>1964</v>
      </c>
      <c r="C1080" s="57"/>
    </row>
    <row r="1081" customHeight="1" spans="1:3">
      <c r="A1081" s="55" t="s">
        <v>1965</v>
      </c>
      <c r="B1081" s="53" t="s">
        <v>1966</v>
      </c>
      <c r="C1081" s="57"/>
    </row>
    <row r="1082" customHeight="1" spans="1:3">
      <c r="A1082" s="55" t="s">
        <v>1967</v>
      </c>
      <c r="B1082" s="53" t="s">
        <v>1968</v>
      </c>
      <c r="C1082" s="57"/>
    </row>
    <row r="1083" customHeight="1" spans="1:3">
      <c r="A1083" s="55" t="s">
        <v>1969</v>
      </c>
      <c r="B1083" s="53" t="s">
        <v>1970</v>
      </c>
      <c r="C1083" s="57"/>
    </row>
    <row r="1084" customHeight="1" spans="1:3">
      <c r="A1084" s="55" t="s">
        <v>1971</v>
      </c>
      <c r="B1084" s="53" t="s">
        <v>1972</v>
      </c>
      <c r="C1084" s="54">
        <f>SUM(C1085:C1090)</f>
        <v>8112</v>
      </c>
    </row>
    <row r="1085" customHeight="1" spans="1:3">
      <c r="A1085" s="55" t="s">
        <v>1973</v>
      </c>
      <c r="B1085" s="53" t="s">
        <v>1974</v>
      </c>
      <c r="C1085" s="54">
        <v>632</v>
      </c>
    </row>
    <row r="1086" customHeight="1" spans="1:3">
      <c r="A1086" s="55" t="s">
        <v>1975</v>
      </c>
      <c r="B1086" s="53" t="s">
        <v>1976</v>
      </c>
      <c r="C1086" s="57"/>
    </row>
    <row r="1087" customHeight="1" spans="1:3">
      <c r="A1087" s="55" t="s">
        <v>1977</v>
      </c>
      <c r="B1087" s="53" t="s">
        <v>1978</v>
      </c>
      <c r="C1087" s="54">
        <v>5708</v>
      </c>
    </row>
    <row r="1088" customHeight="1" spans="1:3">
      <c r="A1088" s="55" t="s">
        <v>1979</v>
      </c>
      <c r="B1088" s="53" t="s">
        <v>1980</v>
      </c>
      <c r="C1088" s="57"/>
    </row>
    <row r="1089" customHeight="1" spans="1:3">
      <c r="A1089" s="55" t="s">
        <v>1981</v>
      </c>
      <c r="B1089" s="53" t="s">
        <v>1982</v>
      </c>
      <c r="C1089" s="57"/>
    </row>
    <row r="1090" customHeight="1" spans="1:3">
      <c r="A1090" s="55" t="s">
        <v>1983</v>
      </c>
      <c r="B1090" s="53" t="s">
        <v>1984</v>
      </c>
      <c r="C1090" s="54">
        <f>1642+130</f>
        <v>1772</v>
      </c>
    </row>
    <row r="1091" customHeight="1" spans="1:3">
      <c r="A1091" s="55" t="s">
        <v>1985</v>
      </c>
      <c r="B1091" s="53" t="s">
        <v>1986</v>
      </c>
      <c r="C1091" s="54">
        <f>SUM(C1092:C1097)</f>
        <v>6700</v>
      </c>
    </row>
    <row r="1092" customHeight="1" spans="1:3">
      <c r="A1092" s="55" t="s">
        <v>1987</v>
      </c>
      <c r="B1092" s="53" t="s">
        <v>1988</v>
      </c>
      <c r="C1092" s="57"/>
    </row>
    <row r="1093" customHeight="1" spans="1:3">
      <c r="A1093" s="55" t="s">
        <v>1989</v>
      </c>
      <c r="B1093" s="53" t="s">
        <v>1990</v>
      </c>
      <c r="C1093" s="57"/>
    </row>
    <row r="1094" customHeight="1" spans="1:3">
      <c r="A1094" s="55" t="s">
        <v>1991</v>
      </c>
      <c r="B1094" s="53" t="s">
        <v>1992</v>
      </c>
      <c r="C1094" s="54">
        <v>6700</v>
      </c>
    </row>
    <row r="1095" customHeight="1" spans="1:3">
      <c r="A1095" s="55" t="s">
        <v>1993</v>
      </c>
      <c r="B1095" s="53" t="s">
        <v>1994</v>
      </c>
      <c r="C1095" s="57"/>
    </row>
    <row r="1096" customHeight="1" spans="1:3">
      <c r="A1096" s="55" t="s">
        <v>1995</v>
      </c>
      <c r="B1096" s="53" t="s">
        <v>1996</v>
      </c>
      <c r="C1096" s="57">
        <v>0</v>
      </c>
    </row>
    <row r="1097" customHeight="1" spans="1:3">
      <c r="A1097" s="55" t="s">
        <v>1997</v>
      </c>
      <c r="B1097" s="53" t="s">
        <v>1998</v>
      </c>
      <c r="C1097" s="57">
        <v>0</v>
      </c>
    </row>
    <row r="1098" customHeight="1" spans="1:3">
      <c r="A1098" s="55" t="s">
        <v>1999</v>
      </c>
      <c r="B1098" s="58" t="s">
        <v>2000</v>
      </c>
      <c r="C1098" s="57">
        <v>0</v>
      </c>
    </row>
    <row r="1099" customHeight="1" spans="1:3">
      <c r="A1099" s="55" t="s">
        <v>2001</v>
      </c>
      <c r="B1099" s="53" t="s">
        <v>2002</v>
      </c>
      <c r="C1099" s="57">
        <v>0</v>
      </c>
    </row>
    <row r="1100" customHeight="1" spans="1:3">
      <c r="A1100" s="55" t="s">
        <v>2003</v>
      </c>
      <c r="B1100" s="53" t="s">
        <v>2004</v>
      </c>
      <c r="C1100" s="57">
        <v>0</v>
      </c>
    </row>
    <row r="1101" customHeight="1" spans="1:3">
      <c r="A1101" s="55" t="s">
        <v>2005</v>
      </c>
      <c r="B1101" s="58" t="s">
        <v>2006</v>
      </c>
      <c r="C1101" s="57">
        <v>0</v>
      </c>
    </row>
    <row r="1102" customHeight="1" spans="1:3">
      <c r="A1102" s="55" t="s">
        <v>2007</v>
      </c>
      <c r="B1102" s="53" t="s">
        <v>1234</v>
      </c>
      <c r="C1102" s="57">
        <v>0</v>
      </c>
    </row>
    <row r="1103" customHeight="1" spans="1:3">
      <c r="A1103" s="55" t="s">
        <v>2008</v>
      </c>
      <c r="B1103" s="53" t="s">
        <v>2009</v>
      </c>
      <c r="C1103" s="57">
        <v>0</v>
      </c>
    </row>
    <row r="1104" customHeight="1" spans="1:3">
      <c r="A1104" s="55" t="s">
        <v>2010</v>
      </c>
      <c r="B1104" s="53" t="s">
        <v>2011</v>
      </c>
      <c r="C1104" s="57">
        <v>0</v>
      </c>
    </row>
    <row r="1105" customHeight="1" spans="1:3">
      <c r="A1105" s="55" t="s">
        <v>2012</v>
      </c>
      <c r="B1105" s="53" t="s">
        <v>2013</v>
      </c>
      <c r="C1105" s="57">
        <v>0</v>
      </c>
    </row>
    <row r="1106" customHeight="1" spans="1:3">
      <c r="A1106" s="55" t="s">
        <v>2014</v>
      </c>
      <c r="B1106" s="58" t="s">
        <v>2015</v>
      </c>
      <c r="C1106" s="57">
        <v>0</v>
      </c>
    </row>
    <row r="1107" customHeight="1" spans="1:3">
      <c r="A1107" s="55" t="s">
        <v>2016</v>
      </c>
      <c r="B1107" s="53" t="s">
        <v>1234</v>
      </c>
      <c r="C1107" s="57">
        <v>0</v>
      </c>
    </row>
    <row r="1108" customHeight="1" spans="1:3">
      <c r="A1108" s="55" t="s">
        <v>2017</v>
      </c>
      <c r="B1108" s="53" t="s">
        <v>2009</v>
      </c>
      <c r="C1108" s="57">
        <v>0</v>
      </c>
    </row>
    <row r="1109" customHeight="1" spans="1:3">
      <c r="A1109" s="55" t="s">
        <v>2018</v>
      </c>
      <c r="B1109" s="53" t="s">
        <v>2019</v>
      </c>
      <c r="C1109" s="57">
        <v>0</v>
      </c>
    </row>
    <row r="1110" customHeight="1" spans="1:3">
      <c r="A1110" s="55" t="s">
        <v>2020</v>
      </c>
      <c r="B1110" s="53" t="s">
        <v>2021</v>
      </c>
      <c r="C1110" s="57">
        <v>0</v>
      </c>
    </row>
    <row r="1111" customHeight="1" spans="1:3">
      <c r="A1111" s="55" t="s">
        <v>2022</v>
      </c>
      <c r="B1111" s="58" t="s">
        <v>2023</v>
      </c>
      <c r="C1111" s="57">
        <v>0</v>
      </c>
    </row>
    <row r="1112" customHeight="1" spans="1:3">
      <c r="A1112" s="55" t="s">
        <v>2024</v>
      </c>
      <c r="B1112" s="53" t="s">
        <v>1938</v>
      </c>
      <c r="C1112" s="57">
        <v>0</v>
      </c>
    </row>
    <row r="1113" customHeight="1" spans="1:3">
      <c r="A1113" s="55" t="s">
        <v>2025</v>
      </c>
      <c r="B1113" s="53" t="s">
        <v>2026</v>
      </c>
      <c r="C1113" s="57">
        <v>0</v>
      </c>
    </row>
    <row r="1114" customHeight="1" spans="1:3">
      <c r="A1114" s="55" t="s">
        <v>2027</v>
      </c>
      <c r="B1114" s="53" t="s">
        <v>2028</v>
      </c>
      <c r="C1114" s="57">
        <v>0</v>
      </c>
    </row>
    <row r="1115" customHeight="1" spans="1:3">
      <c r="A1115" s="55" t="s">
        <v>2029</v>
      </c>
      <c r="B1115" s="53" t="s">
        <v>2030</v>
      </c>
      <c r="C1115" s="57">
        <v>0</v>
      </c>
    </row>
    <row r="1116" customHeight="1" spans="1:3">
      <c r="A1116" s="55" t="s">
        <v>2031</v>
      </c>
      <c r="B1116" s="58" t="s">
        <v>2032</v>
      </c>
      <c r="C1116" s="57">
        <v>0</v>
      </c>
    </row>
    <row r="1117" customHeight="1" spans="1:3">
      <c r="A1117" s="55" t="s">
        <v>2033</v>
      </c>
      <c r="B1117" s="53" t="s">
        <v>1234</v>
      </c>
      <c r="C1117" s="57">
        <v>0</v>
      </c>
    </row>
    <row r="1118" customHeight="1" spans="1:3">
      <c r="A1118" s="55" t="s">
        <v>2034</v>
      </c>
      <c r="B1118" s="53" t="s">
        <v>2035</v>
      </c>
      <c r="C1118" s="57">
        <v>0</v>
      </c>
    </row>
    <row r="1119" customHeight="1" spans="1:3">
      <c r="A1119" s="55" t="s">
        <v>2036</v>
      </c>
      <c r="B1119" s="58" t="s">
        <v>2037</v>
      </c>
      <c r="C1119" s="57">
        <v>0</v>
      </c>
    </row>
    <row r="1120" customHeight="1" spans="1:3">
      <c r="A1120" s="55" t="s">
        <v>2038</v>
      </c>
      <c r="B1120" s="53" t="s">
        <v>1938</v>
      </c>
      <c r="C1120" s="57">
        <v>0</v>
      </c>
    </row>
    <row r="1121" customHeight="1" spans="1:3">
      <c r="A1121" s="55" t="s">
        <v>2039</v>
      </c>
      <c r="B1121" s="53" t="s">
        <v>2026</v>
      </c>
      <c r="C1121" s="57">
        <v>0</v>
      </c>
    </row>
    <row r="1122" customHeight="1" spans="1:3">
      <c r="A1122" s="55" t="s">
        <v>2040</v>
      </c>
      <c r="B1122" s="53" t="s">
        <v>2028</v>
      </c>
      <c r="C1122" s="57">
        <v>0</v>
      </c>
    </row>
    <row r="1123" customHeight="1" spans="1:3">
      <c r="A1123" s="55" t="s">
        <v>2041</v>
      </c>
      <c r="B1123" s="53" t="s">
        <v>2042</v>
      </c>
      <c r="C1123" s="57">
        <v>0</v>
      </c>
    </row>
    <row r="1124" customHeight="1" spans="1:3">
      <c r="A1124" s="55" t="s">
        <v>2043</v>
      </c>
      <c r="B1124" s="53" t="s">
        <v>2044</v>
      </c>
      <c r="C1124" s="54">
        <f>SUM(C1125:C1126)</f>
        <v>16523</v>
      </c>
    </row>
    <row r="1125" customHeight="1" spans="1:3">
      <c r="A1125" s="55" t="s">
        <v>2045</v>
      </c>
      <c r="B1125" s="53" t="s">
        <v>2046</v>
      </c>
      <c r="C1125" s="57"/>
    </row>
    <row r="1126" customHeight="1" spans="1:3">
      <c r="A1126" s="55" t="s">
        <v>2047</v>
      </c>
      <c r="B1126" s="53" t="s">
        <v>2048</v>
      </c>
      <c r="C1126" s="54">
        <v>16523</v>
      </c>
    </row>
    <row r="1127" customHeight="1" spans="1:3">
      <c r="A1127" s="55" t="s">
        <v>2049</v>
      </c>
      <c r="B1127" s="53" t="s">
        <v>2050</v>
      </c>
      <c r="C1127" s="54">
        <f>C1128+C1150+C1160+C1170+C1175+C1182+C1187+C1192+C1197+C1202+C1211+C1218+C1227+C1230+C1233+C1234+C1238</f>
        <v>5732</v>
      </c>
    </row>
    <row r="1128" customHeight="1" spans="1:3">
      <c r="A1128" s="55" t="s">
        <v>2051</v>
      </c>
      <c r="B1128" s="53" t="s">
        <v>2052</v>
      </c>
      <c r="C1128" s="54">
        <f>SUM(C1129:C1149)</f>
        <v>5732</v>
      </c>
    </row>
    <row r="1129" customHeight="1" spans="1:3">
      <c r="A1129" s="55" t="s">
        <v>2053</v>
      </c>
      <c r="B1129" s="53" t="s">
        <v>179</v>
      </c>
      <c r="C1129" s="54">
        <v>3183</v>
      </c>
    </row>
    <row r="1130" customHeight="1" spans="1:3">
      <c r="A1130" s="55" t="s">
        <v>2054</v>
      </c>
      <c r="B1130" s="53" t="s">
        <v>181</v>
      </c>
      <c r="C1130" s="57"/>
    </row>
    <row r="1131" customHeight="1" spans="1:3">
      <c r="A1131" s="55" t="s">
        <v>2055</v>
      </c>
      <c r="B1131" s="53" t="s">
        <v>73</v>
      </c>
      <c r="C1131" s="57"/>
    </row>
    <row r="1132" customHeight="1" spans="1:3">
      <c r="A1132" s="55" t="s">
        <v>2056</v>
      </c>
      <c r="B1132" s="53" t="s">
        <v>2057</v>
      </c>
      <c r="C1132" s="57"/>
    </row>
    <row r="1133" customHeight="1" spans="1:3">
      <c r="A1133" s="55" t="s">
        <v>2058</v>
      </c>
      <c r="B1133" s="53" t="s">
        <v>2059</v>
      </c>
      <c r="C1133" s="54">
        <v>1292</v>
      </c>
    </row>
    <row r="1134" customHeight="1" spans="1:3">
      <c r="A1134" s="55" t="s">
        <v>2060</v>
      </c>
      <c r="B1134" s="53" t="s">
        <v>2061</v>
      </c>
      <c r="C1134" s="57"/>
    </row>
    <row r="1135" customHeight="1" spans="1:3">
      <c r="A1135" s="55" t="s">
        <v>2062</v>
      </c>
      <c r="B1135" s="53" t="s">
        <v>2063</v>
      </c>
      <c r="C1135" s="57"/>
    </row>
    <row r="1136" customHeight="1" spans="1:3">
      <c r="A1136" s="55" t="s">
        <v>2064</v>
      </c>
      <c r="B1136" s="53" t="s">
        <v>2065</v>
      </c>
      <c r="C1136" s="57"/>
    </row>
    <row r="1137" customHeight="1" spans="1:3">
      <c r="A1137" s="55" t="s">
        <v>2066</v>
      </c>
      <c r="B1137" s="53" t="s">
        <v>2067</v>
      </c>
      <c r="C1137" s="57"/>
    </row>
    <row r="1138" customHeight="1" spans="1:3">
      <c r="A1138" s="55" t="s">
        <v>2068</v>
      </c>
      <c r="B1138" s="53" t="s">
        <v>2069</v>
      </c>
      <c r="C1138" s="57"/>
    </row>
    <row r="1139" customHeight="1" spans="1:3">
      <c r="A1139" s="55" t="s">
        <v>2070</v>
      </c>
      <c r="B1139" s="53" t="s">
        <v>2071</v>
      </c>
      <c r="C1139" s="57">
        <v>0</v>
      </c>
    </row>
    <row r="1140" customHeight="1" spans="1:3">
      <c r="A1140" s="55" t="s">
        <v>2072</v>
      </c>
      <c r="B1140" s="53" t="s">
        <v>2073</v>
      </c>
      <c r="C1140" s="57">
        <v>0</v>
      </c>
    </row>
    <row r="1141" customHeight="1" spans="1:3">
      <c r="A1141" s="55" t="s">
        <v>2074</v>
      </c>
      <c r="B1141" s="53" t="s">
        <v>2075</v>
      </c>
      <c r="C1141" s="57">
        <v>0</v>
      </c>
    </row>
    <row r="1142" customHeight="1" spans="1:3">
      <c r="A1142" s="55" t="s">
        <v>2076</v>
      </c>
      <c r="B1142" s="53" t="s">
        <v>2077</v>
      </c>
      <c r="C1142" s="57">
        <v>0</v>
      </c>
    </row>
    <row r="1143" customHeight="1" spans="1:3">
      <c r="A1143" s="55" t="s">
        <v>2078</v>
      </c>
      <c r="B1143" s="53" t="s">
        <v>2079</v>
      </c>
      <c r="C1143" s="57">
        <v>0</v>
      </c>
    </row>
    <row r="1144" customHeight="1" spans="1:3">
      <c r="A1144" s="55" t="s">
        <v>2080</v>
      </c>
      <c r="B1144" s="53" t="s">
        <v>2081</v>
      </c>
      <c r="C1144" s="57">
        <v>0</v>
      </c>
    </row>
    <row r="1145" customHeight="1" spans="1:3">
      <c r="A1145" s="55" t="s">
        <v>2082</v>
      </c>
      <c r="B1145" s="53" t="s">
        <v>2083</v>
      </c>
      <c r="C1145" s="57">
        <v>0</v>
      </c>
    </row>
    <row r="1146" customHeight="1" spans="1:3">
      <c r="A1146" s="55" t="s">
        <v>2084</v>
      </c>
      <c r="B1146" s="53" t="s">
        <v>2085</v>
      </c>
      <c r="C1146" s="57">
        <v>0</v>
      </c>
    </row>
    <row r="1147" customHeight="1" spans="1:3">
      <c r="A1147" s="55" t="s">
        <v>2086</v>
      </c>
      <c r="B1147" s="53" t="s">
        <v>2087</v>
      </c>
      <c r="C1147" s="57"/>
    </row>
    <row r="1148" customHeight="1" spans="1:3">
      <c r="A1148" s="55" t="s">
        <v>2088</v>
      </c>
      <c r="B1148" s="53" t="s">
        <v>2089</v>
      </c>
      <c r="C1148" s="57"/>
    </row>
    <row r="1149" customHeight="1" spans="1:3">
      <c r="A1149" s="55" t="s">
        <v>2090</v>
      </c>
      <c r="B1149" s="53" t="s">
        <v>2091</v>
      </c>
      <c r="C1149" s="54">
        <v>1257</v>
      </c>
    </row>
    <row r="1150" customHeight="1" spans="1:3">
      <c r="A1150" s="55" t="s">
        <v>2092</v>
      </c>
      <c r="B1150" s="58" t="s">
        <v>2093</v>
      </c>
      <c r="C1150" s="57">
        <v>0</v>
      </c>
    </row>
    <row r="1151" customHeight="1" spans="1:3">
      <c r="A1151" s="55" t="s">
        <v>2094</v>
      </c>
      <c r="B1151" s="53" t="s">
        <v>69</v>
      </c>
      <c r="C1151" s="57">
        <v>0</v>
      </c>
    </row>
    <row r="1152" customHeight="1" spans="1:3">
      <c r="A1152" s="55" t="s">
        <v>2095</v>
      </c>
      <c r="B1152" s="53" t="s">
        <v>71</v>
      </c>
      <c r="C1152" s="57">
        <v>0</v>
      </c>
    </row>
    <row r="1153" customHeight="1" spans="1:3">
      <c r="A1153" s="55" t="s">
        <v>2096</v>
      </c>
      <c r="B1153" s="53" t="s">
        <v>73</v>
      </c>
      <c r="C1153" s="57">
        <v>0</v>
      </c>
    </row>
    <row r="1154" customHeight="1" spans="1:3">
      <c r="A1154" s="55" t="s">
        <v>2097</v>
      </c>
      <c r="B1154" s="53" t="s">
        <v>2098</v>
      </c>
      <c r="C1154" s="57">
        <v>0</v>
      </c>
    </row>
    <row r="1155" customHeight="1" spans="1:3">
      <c r="A1155" s="55" t="s">
        <v>2099</v>
      </c>
      <c r="B1155" s="53" t="s">
        <v>2100</v>
      </c>
      <c r="C1155" s="57">
        <v>0</v>
      </c>
    </row>
    <row r="1156" customHeight="1" spans="1:3">
      <c r="A1156" s="55" t="s">
        <v>2101</v>
      </c>
      <c r="B1156" s="53" t="s">
        <v>2102</v>
      </c>
      <c r="C1156" s="57">
        <v>0</v>
      </c>
    </row>
    <row r="1157" customHeight="1" spans="1:3">
      <c r="A1157" s="55" t="s">
        <v>2103</v>
      </c>
      <c r="B1157" s="53" t="s">
        <v>2104</v>
      </c>
      <c r="C1157" s="57">
        <v>0</v>
      </c>
    </row>
    <row r="1158" customHeight="1" spans="1:3">
      <c r="A1158" s="55" t="s">
        <v>2105</v>
      </c>
      <c r="B1158" s="53" t="s">
        <v>2106</v>
      </c>
      <c r="C1158" s="57">
        <v>0</v>
      </c>
    </row>
    <row r="1159" customHeight="1" spans="1:3">
      <c r="A1159" s="55" t="s">
        <v>2107</v>
      </c>
      <c r="B1159" s="53" t="s">
        <v>2108</v>
      </c>
      <c r="C1159" s="57">
        <v>0</v>
      </c>
    </row>
    <row r="1160" customHeight="1" spans="1:3">
      <c r="A1160" s="55" t="s">
        <v>2109</v>
      </c>
      <c r="B1160" s="58" t="s">
        <v>2110</v>
      </c>
      <c r="C1160" s="57">
        <v>0</v>
      </c>
    </row>
    <row r="1161" customHeight="1" spans="1:3">
      <c r="A1161" s="55" t="s">
        <v>2111</v>
      </c>
      <c r="B1161" s="53" t="s">
        <v>69</v>
      </c>
      <c r="C1161" s="57">
        <v>0</v>
      </c>
    </row>
    <row r="1162" customHeight="1" spans="1:3">
      <c r="A1162" s="55" t="s">
        <v>2112</v>
      </c>
      <c r="B1162" s="53" t="s">
        <v>71</v>
      </c>
      <c r="C1162" s="57">
        <v>0</v>
      </c>
    </row>
    <row r="1163" customHeight="1" spans="1:3">
      <c r="A1163" s="55" t="s">
        <v>2113</v>
      </c>
      <c r="B1163" s="53" t="s">
        <v>73</v>
      </c>
      <c r="C1163" s="57">
        <v>0</v>
      </c>
    </row>
    <row r="1164" customHeight="1" spans="1:3">
      <c r="A1164" s="55" t="s">
        <v>2114</v>
      </c>
      <c r="B1164" s="53" t="s">
        <v>2115</v>
      </c>
      <c r="C1164" s="57">
        <v>0</v>
      </c>
    </row>
    <row r="1165" customHeight="1" spans="1:3">
      <c r="A1165" s="55" t="s">
        <v>2116</v>
      </c>
      <c r="B1165" s="53" t="s">
        <v>2117</v>
      </c>
      <c r="C1165" s="57">
        <v>0</v>
      </c>
    </row>
    <row r="1166" customHeight="1" spans="1:3">
      <c r="A1166" s="55" t="s">
        <v>2118</v>
      </c>
      <c r="B1166" s="53" t="s">
        <v>2119</v>
      </c>
      <c r="C1166" s="57">
        <v>0</v>
      </c>
    </row>
    <row r="1167" customHeight="1" spans="1:3">
      <c r="A1167" s="55" t="s">
        <v>2120</v>
      </c>
      <c r="B1167" s="53" t="s">
        <v>2121</v>
      </c>
      <c r="C1167" s="57">
        <v>0</v>
      </c>
    </row>
    <row r="1168" customHeight="1" spans="1:3">
      <c r="A1168" s="55" t="s">
        <v>2122</v>
      </c>
      <c r="B1168" s="53" t="s">
        <v>2123</v>
      </c>
      <c r="C1168" s="57">
        <v>0</v>
      </c>
    </row>
    <row r="1169" customHeight="1" spans="1:3">
      <c r="A1169" s="55" t="s">
        <v>2124</v>
      </c>
      <c r="B1169" s="53" t="s">
        <v>2125</v>
      </c>
      <c r="C1169" s="57">
        <v>0</v>
      </c>
    </row>
    <row r="1170" customHeight="1" spans="1:3">
      <c r="A1170" s="55" t="s">
        <v>2126</v>
      </c>
      <c r="B1170" s="58" t="s">
        <v>2127</v>
      </c>
      <c r="C1170" s="57">
        <v>0</v>
      </c>
    </row>
    <row r="1171" customHeight="1" spans="1:3">
      <c r="A1171" s="55" t="s">
        <v>2128</v>
      </c>
      <c r="B1171" s="53" t="s">
        <v>2129</v>
      </c>
      <c r="C1171" s="57">
        <v>0</v>
      </c>
    </row>
    <row r="1172" customHeight="1" spans="1:3">
      <c r="A1172" s="55" t="s">
        <v>2130</v>
      </c>
      <c r="B1172" s="53" t="s">
        <v>2131</v>
      </c>
      <c r="C1172" s="57">
        <v>0</v>
      </c>
    </row>
    <row r="1173" customHeight="1" spans="1:3">
      <c r="A1173" s="55" t="s">
        <v>2132</v>
      </c>
      <c r="B1173" s="53" t="s">
        <v>2133</v>
      </c>
      <c r="C1173" s="57">
        <v>0</v>
      </c>
    </row>
    <row r="1174" customHeight="1" spans="1:3">
      <c r="A1174" s="55" t="s">
        <v>2134</v>
      </c>
      <c r="B1174" s="53" t="s">
        <v>2135</v>
      </c>
      <c r="C1174" s="57">
        <v>0</v>
      </c>
    </row>
    <row r="1175" customHeight="1" spans="1:3">
      <c r="A1175" s="55" t="s">
        <v>2136</v>
      </c>
      <c r="B1175" s="58" t="s">
        <v>2137</v>
      </c>
      <c r="C1175" s="57">
        <v>0</v>
      </c>
    </row>
    <row r="1176" customHeight="1" spans="1:3">
      <c r="A1176" s="55" t="s">
        <v>2138</v>
      </c>
      <c r="B1176" s="53" t="s">
        <v>69</v>
      </c>
      <c r="C1176" s="57">
        <v>0</v>
      </c>
    </row>
    <row r="1177" customHeight="1" spans="1:3">
      <c r="A1177" s="55" t="s">
        <v>2139</v>
      </c>
      <c r="B1177" s="53" t="s">
        <v>71</v>
      </c>
      <c r="C1177" s="57">
        <v>0</v>
      </c>
    </row>
    <row r="1178" customHeight="1" spans="1:3">
      <c r="A1178" s="55" t="s">
        <v>2140</v>
      </c>
      <c r="B1178" s="53" t="s">
        <v>73</v>
      </c>
      <c r="C1178" s="57">
        <v>0</v>
      </c>
    </row>
    <row r="1179" customHeight="1" spans="1:3">
      <c r="A1179" s="55" t="s">
        <v>2141</v>
      </c>
      <c r="B1179" s="53" t="s">
        <v>2106</v>
      </c>
      <c r="C1179" s="57">
        <v>0</v>
      </c>
    </row>
    <row r="1180" customHeight="1" spans="1:3">
      <c r="A1180" s="55" t="s">
        <v>2142</v>
      </c>
      <c r="B1180" s="53" t="s">
        <v>2143</v>
      </c>
      <c r="C1180" s="57">
        <v>0</v>
      </c>
    </row>
    <row r="1181" customHeight="1" spans="1:3">
      <c r="A1181" s="55" t="s">
        <v>2144</v>
      </c>
      <c r="B1181" s="53" t="s">
        <v>2145</v>
      </c>
      <c r="C1181" s="57">
        <v>0</v>
      </c>
    </row>
    <row r="1182" customHeight="1" spans="1:3">
      <c r="A1182" s="55" t="s">
        <v>2146</v>
      </c>
      <c r="B1182" s="58" t="s">
        <v>2147</v>
      </c>
      <c r="C1182" s="57">
        <v>0</v>
      </c>
    </row>
    <row r="1183" customHeight="1" spans="1:3">
      <c r="A1183" s="55" t="s">
        <v>2148</v>
      </c>
      <c r="B1183" s="53" t="s">
        <v>2149</v>
      </c>
      <c r="C1183" s="57">
        <v>0</v>
      </c>
    </row>
    <row r="1184" customHeight="1" spans="1:3">
      <c r="A1184" s="55" t="s">
        <v>2150</v>
      </c>
      <c r="B1184" s="53" t="s">
        <v>2151</v>
      </c>
      <c r="C1184" s="57">
        <v>0</v>
      </c>
    </row>
    <row r="1185" customHeight="1" spans="1:3">
      <c r="A1185" s="55" t="s">
        <v>2152</v>
      </c>
      <c r="B1185" s="53" t="s">
        <v>2153</v>
      </c>
      <c r="C1185" s="57">
        <v>0</v>
      </c>
    </row>
    <row r="1186" customHeight="1" spans="1:3">
      <c r="A1186" s="55" t="s">
        <v>2154</v>
      </c>
      <c r="B1186" s="53" t="s">
        <v>2155</v>
      </c>
      <c r="C1186" s="57">
        <v>0</v>
      </c>
    </row>
    <row r="1187" customHeight="1" spans="1:3">
      <c r="A1187" s="55" t="s">
        <v>2156</v>
      </c>
      <c r="B1187" s="58" t="s">
        <v>2157</v>
      </c>
      <c r="C1187" s="57">
        <v>0</v>
      </c>
    </row>
    <row r="1188" customHeight="1" spans="1:3">
      <c r="A1188" s="55" t="s">
        <v>2158</v>
      </c>
      <c r="B1188" s="53" t="s">
        <v>2159</v>
      </c>
      <c r="C1188" s="57">
        <v>0</v>
      </c>
    </row>
    <row r="1189" customHeight="1" spans="1:3">
      <c r="A1189" s="55" t="s">
        <v>2160</v>
      </c>
      <c r="B1189" s="53" t="s">
        <v>2161</v>
      </c>
      <c r="C1189" s="57">
        <v>0</v>
      </c>
    </row>
    <row r="1190" customHeight="1" spans="1:3">
      <c r="A1190" s="55" t="s">
        <v>2162</v>
      </c>
      <c r="B1190" s="53" t="s">
        <v>2163</v>
      </c>
      <c r="C1190" s="57">
        <v>0</v>
      </c>
    </row>
    <row r="1191" customHeight="1" spans="1:3">
      <c r="A1191" s="55" t="s">
        <v>2164</v>
      </c>
      <c r="B1191" s="53" t="s">
        <v>2165</v>
      </c>
      <c r="C1191" s="57">
        <v>0</v>
      </c>
    </row>
    <row r="1192" customHeight="1" spans="1:3">
      <c r="A1192" s="55" t="s">
        <v>2166</v>
      </c>
      <c r="B1192" s="58" t="s">
        <v>2167</v>
      </c>
      <c r="C1192" s="57">
        <v>0</v>
      </c>
    </row>
    <row r="1193" customHeight="1" spans="1:3">
      <c r="A1193" s="55" t="s">
        <v>2168</v>
      </c>
      <c r="B1193" s="53" t="s">
        <v>2163</v>
      </c>
      <c r="C1193" s="57">
        <v>0</v>
      </c>
    </row>
    <row r="1194" customHeight="1" spans="1:3">
      <c r="A1194" s="55" t="s">
        <v>2169</v>
      </c>
      <c r="B1194" s="53" t="s">
        <v>2170</v>
      </c>
      <c r="C1194" s="57">
        <v>0</v>
      </c>
    </row>
    <row r="1195" customHeight="1" spans="1:3">
      <c r="A1195" s="55" t="s">
        <v>2171</v>
      </c>
      <c r="B1195" s="53" t="s">
        <v>2172</v>
      </c>
      <c r="C1195" s="57">
        <v>0</v>
      </c>
    </row>
    <row r="1196" customHeight="1" spans="1:3">
      <c r="A1196" s="55" t="s">
        <v>2173</v>
      </c>
      <c r="B1196" s="53" t="s">
        <v>2174</v>
      </c>
      <c r="C1196" s="57">
        <v>0</v>
      </c>
    </row>
    <row r="1197" customHeight="1" spans="1:3">
      <c r="A1197" s="55" t="s">
        <v>2175</v>
      </c>
      <c r="B1197" s="58" t="s">
        <v>2176</v>
      </c>
      <c r="C1197" s="57">
        <v>0</v>
      </c>
    </row>
    <row r="1198" customHeight="1" spans="1:3">
      <c r="A1198" s="55" t="s">
        <v>2177</v>
      </c>
      <c r="B1198" s="53" t="s">
        <v>2069</v>
      </c>
      <c r="C1198" s="57">
        <v>0</v>
      </c>
    </row>
    <row r="1199" customHeight="1" spans="1:3">
      <c r="A1199" s="55" t="s">
        <v>2178</v>
      </c>
      <c r="B1199" s="53" t="s">
        <v>2179</v>
      </c>
      <c r="C1199" s="57">
        <v>0</v>
      </c>
    </row>
    <row r="1200" customHeight="1" spans="1:3">
      <c r="A1200" s="55" t="s">
        <v>2180</v>
      </c>
      <c r="B1200" s="53" t="s">
        <v>2181</v>
      </c>
      <c r="C1200" s="57">
        <v>0</v>
      </c>
    </row>
    <row r="1201" customHeight="1" spans="1:3">
      <c r="A1201" s="55" t="s">
        <v>2182</v>
      </c>
      <c r="B1201" s="53" t="s">
        <v>2183</v>
      </c>
      <c r="C1201" s="57">
        <v>0</v>
      </c>
    </row>
    <row r="1202" customHeight="1" spans="1:3">
      <c r="A1202" s="55" t="s">
        <v>2184</v>
      </c>
      <c r="B1202" s="58" t="s">
        <v>2185</v>
      </c>
      <c r="C1202" s="57">
        <v>0</v>
      </c>
    </row>
    <row r="1203" customHeight="1" spans="1:3">
      <c r="A1203" s="55" t="s">
        <v>2186</v>
      </c>
      <c r="B1203" s="53" t="s">
        <v>2187</v>
      </c>
      <c r="C1203" s="57">
        <v>0</v>
      </c>
    </row>
    <row r="1204" customHeight="1" spans="1:3">
      <c r="A1204" s="55" t="s">
        <v>2188</v>
      </c>
      <c r="B1204" s="53" t="s">
        <v>2189</v>
      </c>
      <c r="C1204" s="57">
        <v>0</v>
      </c>
    </row>
    <row r="1205" customHeight="1" spans="1:3">
      <c r="A1205" s="55" t="s">
        <v>2190</v>
      </c>
      <c r="B1205" s="53" t="s">
        <v>2191</v>
      </c>
      <c r="C1205" s="57">
        <v>0</v>
      </c>
    </row>
    <row r="1206" customHeight="1" spans="1:3">
      <c r="A1206" s="55" t="s">
        <v>2192</v>
      </c>
      <c r="B1206" s="53" t="s">
        <v>2193</v>
      </c>
      <c r="C1206" s="57">
        <v>0</v>
      </c>
    </row>
    <row r="1207" customHeight="1" spans="1:3">
      <c r="A1207" s="55" t="s">
        <v>2194</v>
      </c>
      <c r="B1207" s="53" t="s">
        <v>2195</v>
      </c>
      <c r="C1207" s="57">
        <v>0</v>
      </c>
    </row>
    <row r="1208" customHeight="1" spans="1:3">
      <c r="A1208" s="55" t="s">
        <v>2196</v>
      </c>
      <c r="B1208" s="53" t="s">
        <v>2197</v>
      </c>
      <c r="C1208" s="57">
        <v>0</v>
      </c>
    </row>
    <row r="1209" customHeight="1" spans="1:3">
      <c r="A1209" s="55" t="s">
        <v>2198</v>
      </c>
      <c r="B1209" s="53" t="s">
        <v>2199</v>
      </c>
      <c r="C1209" s="57">
        <v>0</v>
      </c>
    </row>
    <row r="1210" customHeight="1" spans="1:3">
      <c r="A1210" s="55" t="s">
        <v>2200</v>
      </c>
      <c r="B1210" s="53" t="s">
        <v>2201</v>
      </c>
      <c r="C1210" s="57">
        <v>0</v>
      </c>
    </row>
    <row r="1211" customHeight="1" spans="1:3">
      <c r="A1211" s="55" t="s">
        <v>2202</v>
      </c>
      <c r="B1211" s="58" t="s">
        <v>2203</v>
      </c>
      <c r="C1211" s="57">
        <v>0</v>
      </c>
    </row>
    <row r="1212" customHeight="1" spans="1:3">
      <c r="A1212" s="55" t="s">
        <v>2204</v>
      </c>
      <c r="B1212" s="53" t="s">
        <v>2205</v>
      </c>
      <c r="C1212" s="57">
        <v>0</v>
      </c>
    </row>
    <row r="1213" customHeight="1" spans="1:3">
      <c r="A1213" s="55" t="s">
        <v>2206</v>
      </c>
      <c r="B1213" s="53" t="s">
        <v>2207</v>
      </c>
      <c r="C1213" s="57">
        <v>0</v>
      </c>
    </row>
    <row r="1214" customHeight="1" spans="1:3">
      <c r="A1214" s="55" t="s">
        <v>2208</v>
      </c>
      <c r="B1214" s="53" t="s">
        <v>2209</v>
      </c>
      <c r="C1214" s="57">
        <v>0</v>
      </c>
    </row>
    <row r="1215" customHeight="1" spans="1:3">
      <c r="A1215" s="55" t="s">
        <v>2210</v>
      </c>
      <c r="B1215" s="53" t="s">
        <v>2211</v>
      </c>
      <c r="C1215" s="57">
        <v>0</v>
      </c>
    </row>
    <row r="1216" customHeight="1" spans="1:3">
      <c r="A1216" s="55" t="s">
        <v>2212</v>
      </c>
      <c r="B1216" s="53" t="s">
        <v>2213</v>
      </c>
      <c r="C1216" s="57">
        <v>0</v>
      </c>
    </row>
    <row r="1217" customHeight="1" spans="1:3">
      <c r="A1217" s="55" t="s">
        <v>2214</v>
      </c>
      <c r="B1217" s="53" t="s">
        <v>2215</v>
      </c>
      <c r="C1217" s="57">
        <v>0</v>
      </c>
    </row>
    <row r="1218" customHeight="1" spans="1:3">
      <c r="A1218" s="55" t="s">
        <v>2216</v>
      </c>
      <c r="B1218" s="58" t="s">
        <v>2217</v>
      </c>
      <c r="C1218" s="57">
        <v>0</v>
      </c>
    </row>
    <row r="1219" customHeight="1" spans="1:3">
      <c r="A1219" s="55" t="s">
        <v>2218</v>
      </c>
      <c r="B1219" s="53" t="s">
        <v>2219</v>
      </c>
      <c r="C1219" s="57">
        <v>0</v>
      </c>
    </row>
    <row r="1220" customHeight="1" spans="1:3">
      <c r="A1220" s="55" t="s">
        <v>2220</v>
      </c>
      <c r="B1220" s="53" t="s">
        <v>2117</v>
      </c>
      <c r="C1220" s="57">
        <v>0</v>
      </c>
    </row>
    <row r="1221" customHeight="1" spans="1:3">
      <c r="A1221" s="55" t="s">
        <v>2221</v>
      </c>
      <c r="B1221" s="53" t="s">
        <v>2222</v>
      </c>
      <c r="C1221" s="57">
        <v>0</v>
      </c>
    </row>
    <row r="1222" customHeight="1" spans="1:3">
      <c r="A1222" s="55" t="s">
        <v>2223</v>
      </c>
      <c r="B1222" s="53" t="s">
        <v>2224</v>
      </c>
      <c r="C1222" s="57">
        <v>0</v>
      </c>
    </row>
    <row r="1223" customHeight="1" spans="1:3">
      <c r="A1223" s="55" t="s">
        <v>2225</v>
      </c>
      <c r="B1223" s="53" t="s">
        <v>2226</v>
      </c>
      <c r="C1223" s="57">
        <v>0</v>
      </c>
    </row>
    <row r="1224" customHeight="1" spans="1:3">
      <c r="A1224" s="55" t="s">
        <v>2227</v>
      </c>
      <c r="B1224" s="53" t="s">
        <v>2228</v>
      </c>
      <c r="C1224" s="57">
        <v>0</v>
      </c>
    </row>
    <row r="1225" customHeight="1" spans="1:3">
      <c r="A1225" s="55" t="s">
        <v>2229</v>
      </c>
      <c r="B1225" s="53" t="s">
        <v>2230</v>
      </c>
      <c r="C1225" s="57">
        <v>0</v>
      </c>
    </row>
    <row r="1226" customHeight="1" spans="1:3">
      <c r="A1226" s="55" t="s">
        <v>2231</v>
      </c>
      <c r="B1226" s="53" t="s">
        <v>2232</v>
      </c>
      <c r="C1226" s="57">
        <v>0</v>
      </c>
    </row>
    <row r="1227" customHeight="1" spans="1:3">
      <c r="A1227" s="55" t="s">
        <v>2233</v>
      </c>
      <c r="B1227" s="58" t="s">
        <v>2234</v>
      </c>
      <c r="C1227" s="57">
        <v>0</v>
      </c>
    </row>
    <row r="1228" customHeight="1" spans="1:3">
      <c r="A1228" s="55" t="s">
        <v>2235</v>
      </c>
      <c r="B1228" s="53" t="s">
        <v>2159</v>
      </c>
      <c r="C1228" s="57">
        <v>0</v>
      </c>
    </row>
    <row r="1229" customHeight="1" spans="1:3">
      <c r="A1229" s="55" t="s">
        <v>2236</v>
      </c>
      <c r="B1229" s="53" t="s">
        <v>2237</v>
      </c>
      <c r="C1229" s="57">
        <v>0</v>
      </c>
    </row>
    <row r="1230" customHeight="1" spans="1:3">
      <c r="A1230" s="55" t="s">
        <v>2238</v>
      </c>
      <c r="B1230" s="58" t="s">
        <v>2239</v>
      </c>
      <c r="C1230" s="57">
        <v>0</v>
      </c>
    </row>
    <row r="1231" customHeight="1" spans="1:3">
      <c r="A1231" s="55" t="s">
        <v>2240</v>
      </c>
      <c r="B1231" s="53" t="s">
        <v>2159</v>
      </c>
      <c r="C1231" s="57">
        <v>0</v>
      </c>
    </row>
    <row r="1232" customHeight="1" spans="1:3">
      <c r="A1232" s="55" t="s">
        <v>2241</v>
      </c>
      <c r="B1232" s="53" t="s">
        <v>2242</v>
      </c>
      <c r="C1232" s="57">
        <v>0</v>
      </c>
    </row>
    <row r="1233" customHeight="1" spans="1:3">
      <c r="A1233" s="55" t="s">
        <v>2243</v>
      </c>
      <c r="B1233" s="58" t="s">
        <v>2244</v>
      </c>
      <c r="C1233" s="57">
        <v>0</v>
      </c>
    </row>
    <row r="1234" customHeight="1" spans="1:3">
      <c r="A1234" s="55" t="s">
        <v>2245</v>
      </c>
      <c r="B1234" s="58" t="s">
        <v>2246</v>
      </c>
      <c r="C1234" s="57">
        <v>0</v>
      </c>
    </row>
    <row r="1235" customHeight="1" spans="1:3">
      <c r="A1235" s="55" t="s">
        <v>2247</v>
      </c>
      <c r="B1235" s="53" t="s">
        <v>2069</v>
      </c>
      <c r="C1235" s="57">
        <v>0</v>
      </c>
    </row>
    <row r="1236" customHeight="1" spans="1:3">
      <c r="A1236" s="55" t="s">
        <v>2248</v>
      </c>
      <c r="B1236" s="53" t="s">
        <v>2181</v>
      </c>
      <c r="C1236" s="57">
        <v>0</v>
      </c>
    </row>
    <row r="1237" customHeight="1" spans="1:3">
      <c r="A1237" s="55" t="s">
        <v>2249</v>
      </c>
      <c r="B1237" s="53" t="s">
        <v>2250</v>
      </c>
      <c r="C1237" s="57">
        <v>0</v>
      </c>
    </row>
    <row r="1238" customHeight="1" spans="1:3">
      <c r="A1238" s="55" t="s">
        <v>2251</v>
      </c>
      <c r="B1238" s="58" t="s">
        <v>2252</v>
      </c>
      <c r="C1238" s="57">
        <f>SUM(C1239:C1240)</f>
        <v>0</v>
      </c>
    </row>
    <row r="1239" customHeight="1" spans="1:3">
      <c r="A1239" s="55" t="s">
        <v>2253</v>
      </c>
      <c r="B1239" s="53" t="s">
        <v>2254</v>
      </c>
      <c r="C1239" s="57"/>
    </row>
    <row r="1240" customHeight="1" spans="1:3">
      <c r="A1240" s="55" t="s">
        <v>2255</v>
      </c>
      <c r="B1240" s="53" t="s">
        <v>2256</v>
      </c>
      <c r="C1240" s="57"/>
    </row>
    <row r="1241" customHeight="1" spans="1:3">
      <c r="A1241" s="55" t="s">
        <v>2257</v>
      </c>
      <c r="B1241" s="53" t="s">
        <v>2258</v>
      </c>
      <c r="C1241" s="54">
        <f>C1242+C1252+C1268+C1273+C1287+C1294+C1301+C1305</f>
        <v>365</v>
      </c>
    </row>
    <row r="1242" customHeight="1" spans="1:3">
      <c r="A1242" s="55" t="s">
        <v>2259</v>
      </c>
      <c r="B1242" s="58" t="s">
        <v>2260</v>
      </c>
      <c r="C1242" s="57">
        <v>0</v>
      </c>
    </row>
    <row r="1243" customHeight="1" spans="1:3">
      <c r="A1243" s="55" t="s">
        <v>2261</v>
      </c>
      <c r="B1243" s="53" t="s">
        <v>69</v>
      </c>
      <c r="C1243" s="57">
        <v>0</v>
      </c>
    </row>
    <row r="1244" customHeight="1" spans="1:3">
      <c r="A1244" s="55" t="s">
        <v>2262</v>
      </c>
      <c r="B1244" s="53" t="s">
        <v>71</v>
      </c>
      <c r="C1244" s="57">
        <v>0</v>
      </c>
    </row>
    <row r="1245" customHeight="1" spans="1:3">
      <c r="A1245" s="55" t="s">
        <v>2263</v>
      </c>
      <c r="B1245" s="53" t="s">
        <v>73</v>
      </c>
      <c r="C1245" s="57">
        <v>0</v>
      </c>
    </row>
    <row r="1246" customHeight="1" spans="1:3">
      <c r="A1246" s="55" t="s">
        <v>2264</v>
      </c>
      <c r="B1246" s="53" t="s">
        <v>2265</v>
      </c>
      <c r="C1246" s="57">
        <v>0</v>
      </c>
    </row>
    <row r="1247" customHeight="1" spans="1:3">
      <c r="A1247" s="55" t="s">
        <v>2266</v>
      </c>
      <c r="B1247" s="53" t="s">
        <v>2267</v>
      </c>
      <c r="C1247" s="57">
        <v>0</v>
      </c>
    </row>
    <row r="1248" customHeight="1" spans="1:3">
      <c r="A1248" s="55" t="s">
        <v>2268</v>
      </c>
      <c r="B1248" s="53" t="s">
        <v>2269</v>
      </c>
      <c r="C1248" s="57">
        <v>0</v>
      </c>
    </row>
    <row r="1249" customHeight="1" spans="1:3">
      <c r="A1249" s="55" t="s">
        <v>2270</v>
      </c>
      <c r="B1249" s="53" t="s">
        <v>2271</v>
      </c>
      <c r="C1249" s="57">
        <v>0</v>
      </c>
    </row>
    <row r="1250" customHeight="1" spans="1:3">
      <c r="A1250" s="55" t="s">
        <v>2272</v>
      </c>
      <c r="B1250" s="53" t="s">
        <v>2273</v>
      </c>
      <c r="C1250" s="57">
        <v>0</v>
      </c>
    </row>
    <row r="1251" customHeight="1" spans="1:3">
      <c r="A1251" s="55" t="s">
        <v>2274</v>
      </c>
      <c r="B1251" s="53" t="s">
        <v>2275</v>
      </c>
      <c r="C1251" s="57">
        <v>0</v>
      </c>
    </row>
    <row r="1252" customHeight="1" spans="1:3">
      <c r="A1252" s="55" t="s">
        <v>2276</v>
      </c>
      <c r="B1252" s="58" t="s">
        <v>2277</v>
      </c>
      <c r="C1252" s="57">
        <v>0</v>
      </c>
    </row>
    <row r="1253" customHeight="1" spans="1:3">
      <c r="A1253" s="55" t="s">
        <v>2278</v>
      </c>
      <c r="B1253" s="53" t="s">
        <v>69</v>
      </c>
      <c r="C1253" s="57">
        <v>0</v>
      </c>
    </row>
    <row r="1254" customHeight="1" spans="1:3">
      <c r="A1254" s="55" t="s">
        <v>2279</v>
      </c>
      <c r="B1254" s="53" t="s">
        <v>71</v>
      </c>
      <c r="C1254" s="57">
        <v>0</v>
      </c>
    </row>
    <row r="1255" customHeight="1" spans="1:3">
      <c r="A1255" s="55" t="s">
        <v>2280</v>
      </c>
      <c r="B1255" s="53" t="s">
        <v>73</v>
      </c>
      <c r="C1255" s="57">
        <v>0</v>
      </c>
    </row>
    <row r="1256" customHeight="1" spans="1:3">
      <c r="A1256" s="55" t="s">
        <v>2281</v>
      </c>
      <c r="B1256" s="53" t="s">
        <v>2282</v>
      </c>
      <c r="C1256" s="57">
        <v>0</v>
      </c>
    </row>
    <row r="1257" customHeight="1" spans="1:3">
      <c r="A1257" s="55" t="s">
        <v>2283</v>
      </c>
      <c r="B1257" s="53" t="s">
        <v>2284</v>
      </c>
      <c r="C1257" s="57">
        <v>0</v>
      </c>
    </row>
    <row r="1258" customHeight="1" spans="1:3">
      <c r="A1258" s="55" t="s">
        <v>2285</v>
      </c>
      <c r="B1258" s="53" t="s">
        <v>2286</v>
      </c>
      <c r="C1258" s="57">
        <v>0</v>
      </c>
    </row>
    <row r="1259" customHeight="1" spans="1:3">
      <c r="A1259" s="55" t="s">
        <v>2287</v>
      </c>
      <c r="B1259" s="53" t="s">
        <v>2288</v>
      </c>
      <c r="C1259" s="57">
        <v>0</v>
      </c>
    </row>
    <row r="1260" customHeight="1" spans="1:3">
      <c r="A1260" s="55" t="s">
        <v>2289</v>
      </c>
      <c r="B1260" s="53" t="s">
        <v>2290</v>
      </c>
      <c r="C1260" s="57">
        <v>0</v>
      </c>
    </row>
    <row r="1261" customHeight="1" spans="1:3">
      <c r="A1261" s="55" t="s">
        <v>2291</v>
      </c>
      <c r="B1261" s="53" t="s">
        <v>2292</v>
      </c>
      <c r="C1261" s="57">
        <v>0</v>
      </c>
    </row>
    <row r="1262" customHeight="1" spans="1:3">
      <c r="A1262" s="55" t="s">
        <v>2293</v>
      </c>
      <c r="B1262" s="53" t="s">
        <v>2294</v>
      </c>
      <c r="C1262" s="57">
        <v>0</v>
      </c>
    </row>
    <row r="1263" customHeight="1" spans="1:3">
      <c r="A1263" s="55" t="s">
        <v>2295</v>
      </c>
      <c r="B1263" s="53" t="s">
        <v>2296</v>
      </c>
      <c r="C1263" s="57">
        <v>0</v>
      </c>
    </row>
    <row r="1264" customHeight="1" spans="1:3">
      <c r="A1264" s="55" t="s">
        <v>2297</v>
      </c>
      <c r="B1264" s="53" t="s">
        <v>2298</v>
      </c>
      <c r="C1264" s="57">
        <v>0</v>
      </c>
    </row>
    <row r="1265" customHeight="1" spans="1:3">
      <c r="A1265" s="55" t="s">
        <v>2299</v>
      </c>
      <c r="B1265" s="53" t="s">
        <v>2300</v>
      </c>
      <c r="C1265" s="57">
        <v>0</v>
      </c>
    </row>
    <row r="1266" customHeight="1" spans="1:3">
      <c r="A1266" s="55" t="s">
        <v>2301</v>
      </c>
      <c r="B1266" s="53" t="s">
        <v>2302</v>
      </c>
      <c r="C1266" s="57">
        <v>0</v>
      </c>
    </row>
    <row r="1267" customHeight="1" spans="1:3">
      <c r="A1267" s="55" t="s">
        <v>2303</v>
      </c>
      <c r="B1267" s="53" t="s">
        <v>2304</v>
      </c>
      <c r="C1267" s="57">
        <v>0</v>
      </c>
    </row>
    <row r="1268" customHeight="1" spans="1:3">
      <c r="A1268" s="55" t="s">
        <v>2305</v>
      </c>
      <c r="B1268" s="58" t="s">
        <v>2306</v>
      </c>
      <c r="C1268" s="57">
        <v>0</v>
      </c>
    </row>
    <row r="1269" customHeight="1" spans="1:3">
      <c r="A1269" s="55" t="s">
        <v>2307</v>
      </c>
      <c r="B1269" s="53" t="s">
        <v>69</v>
      </c>
      <c r="C1269" s="57">
        <v>0</v>
      </c>
    </row>
    <row r="1270" customHeight="1" spans="1:3">
      <c r="A1270" s="55" t="s">
        <v>2308</v>
      </c>
      <c r="B1270" s="53" t="s">
        <v>71</v>
      </c>
      <c r="C1270" s="57">
        <v>0</v>
      </c>
    </row>
    <row r="1271" customHeight="1" spans="1:3">
      <c r="A1271" s="55" t="s">
        <v>2309</v>
      </c>
      <c r="B1271" s="53" t="s">
        <v>73</v>
      </c>
      <c r="C1271" s="57">
        <v>0</v>
      </c>
    </row>
    <row r="1272" customHeight="1" spans="1:3">
      <c r="A1272" s="55" t="s">
        <v>2310</v>
      </c>
      <c r="B1272" s="53" t="s">
        <v>2311</v>
      </c>
      <c r="C1272" s="57">
        <v>0</v>
      </c>
    </row>
    <row r="1273" customHeight="1" spans="1:3">
      <c r="A1273" s="55" t="s">
        <v>2312</v>
      </c>
      <c r="B1273" s="53" t="s">
        <v>2313</v>
      </c>
      <c r="C1273" s="54">
        <f>SUM(C1274:C1286)</f>
        <v>365</v>
      </c>
    </row>
    <row r="1274" customHeight="1" spans="1:3">
      <c r="A1274" s="55" t="s">
        <v>2314</v>
      </c>
      <c r="B1274" s="53" t="s">
        <v>179</v>
      </c>
      <c r="C1274" s="54">
        <v>365</v>
      </c>
    </row>
    <row r="1275" customHeight="1" spans="1:3">
      <c r="A1275" s="55" t="s">
        <v>2315</v>
      </c>
      <c r="B1275" s="53" t="s">
        <v>181</v>
      </c>
      <c r="C1275" s="57"/>
    </row>
    <row r="1276" customHeight="1" spans="1:3">
      <c r="A1276" s="55" t="s">
        <v>2316</v>
      </c>
      <c r="B1276" s="53" t="s">
        <v>73</v>
      </c>
      <c r="C1276" s="57"/>
    </row>
    <row r="1277" customHeight="1" spans="1:3">
      <c r="A1277" s="55" t="s">
        <v>2317</v>
      </c>
      <c r="B1277" s="53" t="s">
        <v>2318</v>
      </c>
      <c r="C1277" s="57"/>
    </row>
    <row r="1278" customHeight="1" spans="1:3">
      <c r="A1278" s="55" t="s">
        <v>2319</v>
      </c>
      <c r="B1278" s="53" t="s">
        <v>2320</v>
      </c>
      <c r="C1278" s="57"/>
    </row>
    <row r="1279" customHeight="1" spans="1:3">
      <c r="A1279" s="55" t="s">
        <v>2321</v>
      </c>
      <c r="B1279" s="53" t="s">
        <v>2322</v>
      </c>
      <c r="C1279" s="57">
        <v>0</v>
      </c>
    </row>
    <row r="1280" customHeight="1" spans="1:3">
      <c r="A1280" s="55" t="s">
        <v>2323</v>
      </c>
      <c r="B1280" s="53" t="s">
        <v>2324</v>
      </c>
      <c r="C1280" s="57">
        <v>0</v>
      </c>
    </row>
    <row r="1281" customHeight="1" spans="1:3">
      <c r="A1281" s="55" t="s">
        <v>2325</v>
      </c>
      <c r="B1281" s="53" t="s">
        <v>2326</v>
      </c>
      <c r="C1281" s="57"/>
    </row>
    <row r="1282" customHeight="1" spans="1:3">
      <c r="A1282" s="55" t="s">
        <v>2327</v>
      </c>
      <c r="B1282" s="53" t="s">
        <v>2328</v>
      </c>
      <c r="C1282" s="57"/>
    </row>
    <row r="1283" customHeight="1" spans="1:3">
      <c r="A1283" s="55" t="s">
        <v>2329</v>
      </c>
      <c r="B1283" s="53" t="s">
        <v>2330</v>
      </c>
      <c r="C1283" s="57"/>
    </row>
    <row r="1284" customHeight="1" spans="1:3">
      <c r="A1284" s="55" t="s">
        <v>2331</v>
      </c>
      <c r="B1284" s="53" t="s">
        <v>2332</v>
      </c>
      <c r="C1284" s="57"/>
    </row>
    <row r="1285" customHeight="1" spans="1:3">
      <c r="A1285" s="55" t="s">
        <v>2333</v>
      </c>
      <c r="B1285" s="53" t="s">
        <v>2334</v>
      </c>
      <c r="C1285" s="57"/>
    </row>
    <row r="1286" customHeight="1" spans="1:3">
      <c r="A1286" s="55" t="s">
        <v>2335</v>
      </c>
      <c r="B1286" s="53" t="s">
        <v>2336</v>
      </c>
      <c r="C1286" s="57">
        <v>0</v>
      </c>
    </row>
    <row r="1287" customHeight="1" spans="1:3">
      <c r="A1287" s="55" t="s">
        <v>2337</v>
      </c>
      <c r="B1287" s="58" t="s">
        <v>2338</v>
      </c>
      <c r="C1287" s="57">
        <f>SUM(C1288:C1293)</f>
        <v>0</v>
      </c>
    </row>
    <row r="1288" customHeight="1" spans="1:3">
      <c r="A1288" s="55" t="s">
        <v>2339</v>
      </c>
      <c r="B1288" s="53" t="s">
        <v>69</v>
      </c>
      <c r="C1288" s="57">
        <v>0</v>
      </c>
    </row>
    <row r="1289" customHeight="1" spans="1:3">
      <c r="A1289" s="55" t="s">
        <v>2340</v>
      </c>
      <c r="B1289" s="53" t="s">
        <v>71</v>
      </c>
      <c r="C1289" s="57">
        <v>0</v>
      </c>
    </row>
    <row r="1290" customHeight="1" spans="1:3">
      <c r="A1290" s="55" t="s">
        <v>2341</v>
      </c>
      <c r="B1290" s="53" t="s">
        <v>73</v>
      </c>
      <c r="C1290" s="57">
        <v>0</v>
      </c>
    </row>
    <row r="1291" customHeight="1" spans="1:3">
      <c r="A1291" s="55" t="s">
        <v>2342</v>
      </c>
      <c r="B1291" s="53" t="s">
        <v>2343</v>
      </c>
      <c r="C1291" s="57">
        <v>0</v>
      </c>
    </row>
    <row r="1292" customHeight="1" spans="1:3">
      <c r="A1292" s="55" t="s">
        <v>2344</v>
      </c>
      <c r="B1292" s="53" t="s">
        <v>2345</v>
      </c>
      <c r="C1292" s="57"/>
    </row>
    <row r="1293" customHeight="1" spans="1:3">
      <c r="A1293" s="55" t="s">
        <v>2346</v>
      </c>
      <c r="B1293" s="53" t="s">
        <v>2347</v>
      </c>
      <c r="C1293" s="57"/>
    </row>
    <row r="1294" customHeight="1" spans="1:3">
      <c r="A1294" s="55" t="s">
        <v>2348</v>
      </c>
      <c r="B1294" s="58" t="s">
        <v>2349</v>
      </c>
      <c r="C1294" s="57">
        <f>SUM(C1295:C1300)</f>
        <v>0</v>
      </c>
    </row>
    <row r="1295" customHeight="1" spans="1:3">
      <c r="A1295" s="55" t="s">
        <v>2350</v>
      </c>
      <c r="B1295" s="53" t="s">
        <v>69</v>
      </c>
      <c r="C1295" s="57">
        <v>0</v>
      </c>
    </row>
    <row r="1296" customHeight="1" spans="1:3">
      <c r="A1296" s="55" t="s">
        <v>2351</v>
      </c>
      <c r="B1296" s="53" t="s">
        <v>71</v>
      </c>
      <c r="C1296" s="57">
        <v>0</v>
      </c>
    </row>
    <row r="1297" customHeight="1" spans="1:3">
      <c r="A1297" s="55" t="s">
        <v>2352</v>
      </c>
      <c r="B1297" s="53" t="s">
        <v>73</v>
      </c>
      <c r="C1297" s="57">
        <v>0</v>
      </c>
    </row>
    <row r="1298" customHeight="1" spans="1:3">
      <c r="A1298" s="55" t="s">
        <v>2353</v>
      </c>
      <c r="B1298" s="53" t="s">
        <v>2354</v>
      </c>
      <c r="C1298" s="57">
        <v>0</v>
      </c>
    </row>
    <row r="1299" customHeight="1" spans="1:3">
      <c r="A1299" s="55" t="s">
        <v>2355</v>
      </c>
      <c r="B1299" s="53" t="s">
        <v>2356</v>
      </c>
      <c r="C1299" s="57">
        <v>0</v>
      </c>
    </row>
    <row r="1300" customHeight="1" spans="1:3">
      <c r="A1300" s="55" t="s">
        <v>2357</v>
      </c>
      <c r="B1300" s="53" t="s">
        <v>2358</v>
      </c>
      <c r="C1300" s="57">
        <v>0</v>
      </c>
    </row>
    <row r="1301" customHeight="1" spans="1:3">
      <c r="A1301" s="55" t="s">
        <v>2359</v>
      </c>
      <c r="B1301" s="58" t="s">
        <v>2360</v>
      </c>
      <c r="C1301" s="57">
        <f>SUM(C1302:C1304)</f>
        <v>0</v>
      </c>
    </row>
    <row r="1302" customHeight="1" spans="1:3">
      <c r="A1302" s="55" t="s">
        <v>2361</v>
      </c>
      <c r="B1302" s="53" t="s">
        <v>2362</v>
      </c>
      <c r="C1302" s="57">
        <v>0</v>
      </c>
    </row>
    <row r="1303" customHeight="1" spans="1:3">
      <c r="A1303" s="55" t="s">
        <v>2363</v>
      </c>
      <c r="B1303" s="53" t="s">
        <v>2364</v>
      </c>
      <c r="C1303" s="57">
        <v>0</v>
      </c>
    </row>
    <row r="1304" customHeight="1" spans="1:3">
      <c r="A1304" s="55" t="s">
        <v>2365</v>
      </c>
      <c r="B1304" s="53" t="s">
        <v>2366</v>
      </c>
      <c r="C1304" s="57">
        <v>0</v>
      </c>
    </row>
    <row r="1305" customHeight="1" spans="1:3">
      <c r="A1305" s="55" t="s">
        <v>2367</v>
      </c>
      <c r="B1305" s="53" t="s">
        <v>2368</v>
      </c>
      <c r="C1305" s="57">
        <f>SUM(C1306:C1310)</f>
        <v>0</v>
      </c>
    </row>
    <row r="1306" customHeight="1" spans="1:3">
      <c r="A1306" s="55" t="s">
        <v>2369</v>
      </c>
      <c r="B1306" s="53" t="s">
        <v>2370</v>
      </c>
      <c r="C1306" s="57">
        <v>0</v>
      </c>
    </row>
    <row r="1307" customHeight="1" spans="1:3">
      <c r="A1307" s="55" t="s">
        <v>2371</v>
      </c>
      <c r="B1307" s="53" t="s">
        <v>2372</v>
      </c>
      <c r="C1307" s="57">
        <v>0</v>
      </c>
    </row>
    <row r="1308" customHeight="1" spans="1:3">
      <c r="A1308" s="55" t="s">
        <v>2373</v>
      </c>
      <c r="B1308" s="53" t="s">
        <v>2374</v>
      </c>
      <c r="C1308" s="57">
        <v>0</v>
      </c>
    </row>
    <row r="1309" customHeight="1" spans="1:3">
      <c r="A1309" s="55" t="s">
        <v>2375</v>
      </c>
      <c r="B1309" s="53" t="s">
        <v>2376</v>
      </c>
      <c r="C1309" s="57"/>
    </row>
    <row r="1310" customHeight="1" spans="1:3">
      <c r="A1310" s="55" t="s">
        <v>2377</v>
      </c>
      <c r="B1310" s="53" t="s">
        <v>2378</v>
      </c>
      <c r="C1310" s="57"/>
    </row>
    <row r="1311" customHeight="1" spans="1:3">
      <c r="A1311" s="55" t="s">
        <v>2379</v>
      </c>
      <c r="B1311" s="53" t="s">
        <v>2380</v>
      </c>
      <c r="C1311" s="54">
        <f>C1312+C1322+C1328</f>
        <v>224</v>
      </c>
    </row>
    <row r="1312" customHeight="1" spans="1:3">
      <c r="A1312" s="55" t="s">
        <v>2381</v>
      </c>
      <c r="B1312" s="53" t="s">
        <v>2382</v>
      </c>
      <c r="C1312" s="54">
        <f>SUM(C1313:C1321)</f>
        <v>224</v>
      </c>
    </row>
    <row r="1313" customHeight="1" spans="1:3">
      <c r="A1313" s="55" t="s">
        <v>2383</v>
      </c>
      <c r="B1313" s="53" t="s">
        <v>179</v>
      </c>
      <c r="C1313" s="54">
        <v>224</v>
      </c>
    </row>
    <row r="1314" customHeight="1" spans="1:3">
      <c r="A1314" s="55" t="s">
        <v>2384</v>
      </c>
      <c r="B1314" s="53" t="s">
        <v>181</v>
      </c>
      <c r="C1314" s="57"/>
    </row>
    <row r="1315" customHeight="1" spans="1:3">
      <c r="A1315" s="55" t="s">
        <v>2385</v>
      </c>
      <c r="B1315" s="53" t="s">
        <v>73</v>
      </c>
      <c r="C1315" s="57"/>
    </row>
    <row r="1316" customHeight="1" spans="1:3">
      <c r="A1316" s="55" t="s">
        <v>2386</v>
      </c>
      <c r="B1316" s="53" t="s">
        <v>2387</v>
      </c>
      <c r="C1316" s="57"/>
    </row>
    <row r="1317" customHeight="1" spans="1:3">
      <c r="A1317" s="55" t="s">
        <v>2388</v>
      </c>
      <c r="B1317" s="53" t="s">
        <v>2389</v>
      </c>
      <c r="C1317" s="57">
        <v>0</v>
      </c>
    </row>
    <row r="1318" customHeight="1" spans="1:3">
      <c r="A1318" s="55" t="s">
        <v>2390</v>
      </c>
      <c r="B1318" s="53" t="s">
        <v>2391</v>
      </c>
      <c r="C1318" s="57">
        <v>0</v>
      </c>
    </row>
    <row r="1319" customHeight="1" spans="1:3">
      <c r="A1319" s="55" t="s">
        <v>2392</v>
      </c>
      <c r="B1319" s="53" t="s">
        <v>2393</v>
      </c>
      <c r="C1319" s="57">
        <v>0</v>
      </c>
    </row>
    <row r="1320" customHeight="1" spans="1:3">
      <c r="A1320" s="55" t="s">
        <v>2394</v>
      </c>
      <c r="B1320" s="53" t="s">
        <v>87</v>
      </c>
      <c r="C1320" s="57">
        <v>0</v>
      </c>
    </row>
    <row r="1321" customHeight="1" spans="1:3">
      <c r="A1321" s="55" t="s">
        <v>2395</v>
      </c>
      <c r="B1321" s="53" t="s">
        <v>2396</v>
      </c>
      <c r="C1321" s="57">
        <v>0</v>
      </c>
    </row>
    <row r="1322" customHeight="1" spans="1:3">
      <c r="A1322" s="55" t="s">
        <v>2397</v>
      </c>
      <c r="B1322" s="58" t="s">
        <v>2398</v>
      </c>
      <c r="C1322" s="57">
        <f>SUM(C1323:C1327)</f>
        <v>0</v>
      </c>
    </row>
    <row r="1323" customHeight="1" spans="1:3">
      <c r="A1323" s="55" t="s">
        <v>2399</v>
      </c>
      <c r="B1323" s="53" t="s">
        <v>69</v>
      </c>
      <c r="C1323" s="57">
        <v>0</v>
      </c>
    </row>
    <row r="1324" customHeight="1" spans="1:3">
      <c r="A1324" s="55" t="s">
        <v>2400</v>
      </c>
      <c r="B1324" s="53" t="s">
        <v>71</v>
      </c>
      <c r="C1324" s="57">
        <v>0</v>
      </c>
    </row>
    <row r="1325" customHeight="1" spans="1:3">
      <c r="A1325" s="55" t="s">
        <v>2401</v>
      </c>
      <c r="B1325" s="53" t="s">
        <v>73</v>
      </c>
      <c r="C1325" s="57">
        <v>0</v>
      </c>
    </row>
    <row r="1326" customHeight="1" spans="1:3">
      <c r="A1326" s="55" t="s">
        <v>2402</v>
      </c>
      <c r="B1326" s="53" t="s">
        <v>2403</v>
      </c>
      <c r="C1326" s="57">
        <v>0</v>
      </c>
    </row>
    <row r="1327" customHeight="1" spans="1:3">
      <c r="A1327" s="55" t="s">
        <v>2404</v>
      </c>
      <c r="B1327" s="53" t="s">
        <v>2405</v>
      </c>
      <c r="C1327" s="57">
        <v>0</v>
      </c>
    </row>
    <row r="1328" customHeight="1" spans="1:3">
      <c r="A1328" s="55" t="s">
        <v>2406</v>
      </c>
      <c r="B1328" s="53" t="s">
        <v>2407</v>
      </c>
      <c r="C1328" s="57">
        <f>SUM(C1329:C1330)</f>
        <v>0</v>
      </c>
    </row>
    <row r="1329" customHeight="1" spans="1:3">
      <c r="A1329" s="55" t="s">
        <v>2408</v>
      </c>
      <c r="B1329" s="53" t="s">
        <v>2409</v>
      </c>
      <c r="C1329" s="57"/>
    </row>
    <row r="1330" customHeight="1" spans="1:3">
      <c r="A1330" s="55" t="s">
        <v>2410</v>
      </c>
      <c r="B1330" s="53" t="s">
        <v>2411</v>
      </c>
      <c r="C1330" s="57"/>
    </row>
    <row r="1331" customHeight="1" spans="1:3">
      <c r="A1331" s="55" t="s">
        <v>2412</v>
      </c>
      <c r="B1331" s="53" t="s">
        <v>2413</v>
      </c>
      <c r="C1331" s="54">
        <f>C1332+C1339+C1349+C1355+C1360</f>
        <v>0</v>
      </c>
    </row>
    <row r="1332" customHeight="1" spans="1:3">
      <c r="A1332" s="55" t="s">
        <v>2414</v>
      </c>
      <c r="B1332" s="53" t="s">
        <v>2415</v>
      </c>
      <c r="C1332" s="54">
        <f>SUM(C1333:C1338)</f>
        <v>0</v>
      </c>
    </row>
    <row r="1333" customHeight="1" spans="1:3">
      <c r="A1333" s="55" t="s">
        <v>2416</v>
      </c>
      <c r="B1333" s="53" t="s">
        <v>69</v>
      </c>
      <c r="C1333" s="54"/>
    </row>
    <row r="1334" customHeight="1" spans="1:3">
      <c r="A1334" s="55" t="s">
        <v>2417</v>
      </c>
      <c r="B1334" s="53" t="s">
        <v>71</v>
      </c>
      <c r="C1334" s="57">
        <v>0</v>
      </c>
    </row>
    <row r="1335" customHeight="1" spans="1:3">
      <c r="A1335" s="55" t="s">
        <v>2418</v>
      </c>
      <c r="B1335" s="53" t="s">
        <v>73</v>
      </c>
      <c r="C1335" s="57">
        <v>0</v>
      </c>
    </row>
    <row r="1336" customHeight="1" spans="1:3">
      <c r="A1336" s="55" t="s">
        <v>2419</v>
      </c>
      <c r="B1336" s="53" t="s">
        <v>2420</v>
      </c>
      <c r="C1336" s="57">
        <v>0</v>
      </c>
    </row>
    <row r="1337" customHeight="1" spans="1:3">
      <c r="A1337" s="55" t="s">
        <v>2421</v>
      </c>
      <c r="B1337" s="53" t="s">
        <v>87</v>
      </c>
      <c r="C1337" s="57">
        <v>0</v>
      </c>
    </row>
    <row r="1338" customHeight="1" spans="1:3">
      <c r="A1338" s="55" t="s">
        <v>2422</v>
      </c>
      <c r="B1338" s="53" t="s">
        <v>2423</v>
      </c>
      <c r="C1338" s="57">
        <v>0</v>
      </c>
    </row>
    <row r="1339" customHeight="1" spans="1:3">
      <c r="A1339" s="55" t="s">
        <v>2424</v>
      </c>
      <c r="B1339" s="58" t="s">
        <v>2425</v>
      </c>
      <c r="C1339" s="57">
        <f>SUM(C1340:C1348)</f>
        <v>0</v>
      </c>
    </row>
    <row r="1340" customHeight="1" spans="1:3">
      <c r="A1340" s="55" t="s">
        <v>2426</v>
      </c>
      <c r="B1340" s="53" t="s">
        <v>2427</v>
      </c>
      <c r="C1340" s="57">
        <v>0</v>
      </c>
    </row>
    <row r="1341" customHeight="1" spans="1:3">
      <c r="A1341" s="55" t="s">
        <v>2428</v>
      </c>
      <c r="B1341" s="53" t="s">
        <v>2429</v>
      </c>
      <c r="C1341" s="57">
        <v>0</v>
      </c>
    </row>
    <row r="1342" customHeight="1" spans="1:3">
      <c r="A1342" s="55" t="s">
        <v>2430</v>
      </c>
      <c r="B1342" s="53" t="s">
        <v>2431</v>
      </c>
      <c r="C1342" s="57">
        <v>0</v>
      </c>
    </row>
    <row r="1343" customHeight="1" spans="1:3">
      <c r="A1343" s="55" t="s">
        <v>2432</v>
      </c>
      <c r="B1343" s="53" t="s">
        <v>2433</v>
      </c>
      <c r="C1343" s="57"/>
    </row>
    <row r="1344" customHeight="1" spans="1:3">
      <c r="A1344" s="55" t="s">
        <v>2434</v>
      </c>
      <c r="B1344" s="53" t="s">
        <v>2435</v>
      </c>
      <c r="C1344" s="57"/>
    </row>
    <row r="1345" customHeight="1" spans="1:3">
      <c r="A1345" s="55" t="s">
        <v>2436</v>
      </c>
      <c r="B1345" s="53" t="s">
        <v>2437</v>
      </c>
      <c r="C1345" s="57"/>
    </row>
    <row r="1346" customHeight="1" spans="1:3">
      <c r="A1346" s="55" t="s">
        <v>2438</v>
      </c>
      <c r="B1346" s="53" t="s">
        <v>2439</v>
      </c>
      <c r="C1346" s="57"/>
    </row>
    <row r="1347" customHeight="1" spans="1:3">
      <c r="A1347" s="55" t="s">
        <v>2440</v>
      </c>
      <c r="B1347" s="53" t="s">
        <v>2441</v>
      </c>
      <c r="C1347" s="57"/>
    </row>
    <row r="1348" customHeight="1" spans="1:3">
      <c r="A1348" s="55" t="s">
        <v>2442</v>
      </c>
      <c r="B1348" s="53" t="s">
        <v>2443</v>
      </c>
      <c r="C1348" s="57"/>
    </row>
    <row r="1349" customHeight="1" spans="1:3">
      <c r="A1349" s="55" t="s">
        <v>2444</v>
      </c>
      <c r="B1349" s="58" t="s">
        <v>2445</v>
      </c>
      <c r="C1349" s="57">
        <f>SUM(C1350:C1354)</f>
        <v>0</v>
      </c>
    </row>
    <row r="1350" customHeight="1" spans="1:3">
      <c r="A1350" s="55" t="s">
        <v>2446</v>
      </c>
      <c r="B1350" s="53" t="s">
        <v>2447</v>
      </c>
      <c r="C1350" s="57">
        <v>0</v>
      </c>
    </row>
    <row r="1351" customHeight="1" spans="1:3">
      <c r="A1351" s="55" t="s">
        <v>2448</v>
      </c>
      <c r="B1351" s="53" t="s">
        <v>2449</v>
      </c>
      <c r="C1351" s="57">
        <v>0</v>
      </c>
    </row>
    <row r="1352" customHeight="1" spans="1:3">
      <c r="A1352" s="55" t="s">
        <v>2450</v>
      </c>
      <c r="B1352" s="53" t="s">
        <v>2451</v>
      </c>
      <c r="C1352" s="57">
        <v>0</v>
      </c>
    </row>
    <row r="1353" customHeight="1" spans="1:3">
      <c r="A1353" s="55" t="s">
        <v>2452</v>
      </c>
      <c r="B1353" s="53" t="s">
        <v>2453</v>
      </c>
      <c r="C1353" s="57">
        <v>0</v>
      </c>
    </row>
    <row r="1354" customHeight="1" spans="1:3">
      <c r="A1354" s="55" t="s">
        <v>2454</v>
      </c>
      <c r="B1354" s="53" t="s">
        <v>2455</v>
      </c>
      <c r="C1354" s="57">
        <v>0</v>
      </c>
    </row>
    <row r="1355" customHeight="1" spans="1:3">
      <c r="A1355" s="55" t="s">
        <v>2456</v>
      </c>
      <c r="B1355" s="58" t="s">
        <v>2457</v>
      </c>
      <c r="C1355" s="57">
        <v>0</v>
      </c>
    </row>
    <row r="1356" customHeight="1" spans="1:3">
      <c r="A1356" s="55" t="s">
        <v>2458</v>
      </c>
      <c r="B1356" s="53" t="s">
        <v>2459</v>
      </c>
      <c r="C1356" s="57">
        <v>0</v>
      </c>
    </row>
    <row r="1357" customHeight="1" spans="1:3">
      <c r="A1357" s="55" t="s">
        <v>2460</v>
      </c>
      <c r="B1357" s="53" t="s">
        <v>2461</v>
      </c>
      <c r="C1357" s="57">
        <v>0</v>
      </c>
    </row>
    <row r="1358" customHeight="1" spans="1:3">
      <c r="A1358" s="55" t="s">
        <v>2462</v>
      </c>
      <c r="B1358" s="53" t="s">
        <v>2463</v>
      </c>
      <c r="C1358" s="57">
        <v>0</v>
      </c>
    </row>
    <row r="1359" customHeight="1" spans="1:3">
      <c r="A1359" s="55" t="s">
        <v>2464</v>
      </c>
      <c r="B1359" s="53" t="s">
        <v>2465</v>
      </c>
      <c r="C1359" s="57">
        <v>0</v>
      </c>
    </row>
    <row r="1360" customHeight="1" spans="1:3">
      <c r="A1360" s="55" t="s">
        <v>2466</v>
      </c>
      <c r="B1360" s="58" t="s">
        <v>2467</v>
      </c>
      <c r="C1360" s="57">
        <v>0</v>
      </c>
    </row>
    <row r="1361" customHeight="1" spans="1:3">
      <c r="A1361" s="55" t="s">
        <v>2468</v>
      </c>
      <c r="B1361" s="53" t="s">
        <v>2469</v>
      </c>
      <c r="C1361" s="57">
        <v>0</v>
      </c>
    </row>
    <row r="1362" customHeight="1" spans="1:3">
      <c r="A1362" s="60" t="s">
        <v>2470</v>
      </c>
      <c r="B1362" s="58" t="s">
        <v>2471</v>
      </c>
      <c r="C1362" s="57">
        <v>0</v>
      </c>
    </row>
    <row r="1363" customHeight="1" spans="1:3">
      <c r="A1363" s="55" t="s">
        <v>2472</v>
      </c>
      <c r="B1363" s="58" t="s">
        <v>2473</v>
      </c>
      <c r="C1363" s="57">
        <v>0</v>
      </c>
    </row>
    <row r="1364" customHeight="1" spans="1:3">
      <c r="A1364" s="55" t="s">
        <v>2474</v>
      </c>
      <c r="B1364" s="58" t="s">
        <v>788</v>
      </c>
      <c r="C1364" s="57">
        <v>0</v>
      </c>
    </row>
    <row r="1365" customHeight="1" spans="1:3">
      <c r="A1365" s="55" t="s">
        <v>2475</v>
      </c>
      <c r="B1365" s="58" t="s">
        <v>2476</v>
      </c>
      <c r="C1365" s="57">
        <v>0</v>
      </c>
    </row>
    <row r="1366" customHeight="1" spans="1:3">
      <c r="A1366" s="55" t="s">
        <v>2477</v>
      </c>
      <c r="B1366" s="58" t="s">
        <v>2478</v>
      </c>
      <c r="C1366" s="57">
        <v>0</v>
      </c>
    </row>
    <row r="1367" customHeight="1" spans="1:3">
      <c r="A1367" s="55" t="s">
        <v>2479</v>
      </c>
      <c r="B1367" s="58" t="s">
        <v>2480</v>
      </c>
      <c r="C1367" s="57">
        <v>0</v>
      </c>
    </row>
    <row r="1368" customHeight="1" spans="1:3">
      <c r="A1368" s="55" t="s">
        <v>2481</v>
      </c>
      <c r="B1368" s="58" t="s">
        <v>2482</v>
      </c>
      <c r="C1368" s="57">
        <v>0</v>
      </c>
    </row>
    <row r="1369" customHeight="1" spans="1:3">
      <c r="A1369" s="55" t="s">
        <v>2483</v>
      </c>
      <c r="B1369" s="58" t="s">
        <v>2484</v>
      </c>
      <c r="C1369" s="57">
        <v>0</v>
      </c>
    </row>
    <row r="1370" customHeight="1" spans="1:3">
      <c r="A1370" s="55" t="s">
        <v>2485</v>
      </c>
      <c r="B1370" s="58" t="s">
        <v>2486</v>
      </c>
      <c r="C1370" s="57">
        <v>0</v>
      </c>
    </row>
    <row r="1371" customHeight="1" spans="1:3">
      <c r="A1371" s="55" t="s">
        <v>2487</v>
      </c>
      <c r="B1371" s="58" t="s">
        <v>2488</v>
      </c>
      <c r="C1371" s="57">
        <v>0</v>
      </c>
    </row>
    <row r="1372" customHeight="1" spans="1:3">
      <c r="A1372" s="55" t="s">
        <v>2489</v>
      </c>
      <c r="B1372" s="53" t="s">
        <v>2490</v>
      </c>
      <c r="C1372" s="54">
        <f>C1373+C1390+C1409+C1418+C1433</f>
        <v>3095</v>
      </c>
    </row>
    <row r="1373" customHeight="1" spans="1:3">
      <c r="A1373" s="55" t="s">
        <v>2491</v>
      </c>
      <c r="B1373" s="53" t="s">
        <v>2492</v>
      </c>
      <c r="C1373" s="54">
        <f>SUM(C1374:C1389)</f>
        <v>3095</v>
      </c>
    </row>
    <row r="1374" customHeight="1" spans="1:3">
      <c r="A1374" s="55" t="s">
        <v>2493</v>
      </c>
      <c r="B1374" s="53" t="s">
        <v>179</v>
      </c>
      <c r="C1374" s="54">
        <v>3095</v>
      </c>
    </row>
    <row r="1375" customHeight="1" spans="1:3">
      <c r="A1375" s="55" t="s">
        <v>2494</v>
      </c>
      <c r="B1375" s="53" t="s">
        <v>181</v>
      </c>
      <c r="C1375" s="57"/>
    </row>
    <row r="1376" customHeight="1" spans="1:3">
      <c r="A1376" s="55" t="s">
        <v>2495</v>
      </c>
      <c r="B1376" s="53" t="s">
        <v>73</v>
      </c>
      <c r="C1376" s="57"/>
    </row>
    <row r="1377" customHeight="1" spans="1:3">
      <c r="A1377" s="55" t="s">
        <v>2496</v>
      </c>
      <c r="B1377" s="53" t="s">
        <v>2497</v>
      </c>
      <c r="C1377" s="57"/>
    </row>
    <row r="1378" customHeight="1" spans="1:3">
      <c r="A1378" s="55" t="s">
        <v>2498</v>
      </c>
      <c r="B1378" s="53" t="s">
        <v>2499</v>
      </c>
      <c r="C1378" s="57"/>
    </row>
    <row r="1379" customHeight="1" spans="1:3">
      <c r="A1379" s="55" t="s">
        <v>2500</v>
      </c>
      <c r="B1379" s="53" t="s">
        <v>2501</v>
      </c>
      <c r="C1379" s="57"/>
    </row>
    <row r="1380" customHeight="1" spans="1:3">
      <c r="A1380" s="55" t="s">
        <v>2502</v>
      </c>
      <c r="B1380" s="53" t="s">
        <v>2503</v>
      </c>
      <c r="C1380" s="57"/>
    </row>
    <row r="1381" customHeight="1" spans="1:3">
      <c r="A1381" s="55" t="s">
        <v>2504</v>
      </c>
      <c r="B1381" s="53" t="s">
        <v>2505</v>
      </c>
      <c r="C1381" s="57"/>
    </row>
    <row r="1382" customHeight="1" spans="1:3">
      <c r="A1382" s="55" t="s">
        <v>2506</v>
      </c>
      <c r="B1382" s="53" t="s">
        <v>2507</v>
      </c>
      <c r="C1382" s="57"/>
    </row>
    <row r="1383" customHeight="1" spans="1:3">
      <c r="A1383" s="55" t="s">
        <v>2508</v>
      </c>
      <c r="B1383" s="53" t="s">
        <v>2509</v>
      </c>
      <c r="C1383" s="57"/>
    </row>
    <row r="1384" customHeight="1" spans="1:3">
      <c r="A1384" s="55" t="s">
        <v>2510</v>
      </c>
      <c r="B1384" s="53" t="s">
        <v>2511</v>
      </c>
      <c r="C1384" s="57"/>
    </row>
    <row r="1385" customHeight="1" spans="1:3">
      <c r="A1385" s="55" t="s">
        <v>2512</v>
      </c>
      <c r="B1385" s="53" t="s">
        <v>2513</v>
      </c>
      <c r="C1385" s="57"/>
    </row>
    <row r="1386" customHeight="1" spans="1:3">
      <c r="A1386" s="55" t="s">
        <v>2514</v>
      </c>
      <c r="B1386" s="53" t="s">
        <v>2515</v>
      </c>
      <c r="C1386" s="57"/>
    </row>
    <row r="1387" customHeight="1" spans="1:3">
      <c r="A1387" s="55" t="s">
        <v>2516</v>
      </c>
      <c r="B1387" s="53" t="s">
        <v>2517</v>
      </c>
      <c r="C1387" s="57"/>
    </row>
    <row r="1388" customHeight="1" spans="1:3">
      <c r="A1388" s="55" t="s">
        <v>2518</v>
      </c>
      <c r="B1388" s="53" t="s">
        <v>87</v>
      </c>
      <c r="C1388" s="57"/>
    </row>
    <row r="1389" customHeight="1" spans="1:3">
      <c r="A1389" s="55" t="s">
        <v>2519</v>
      </c>
      <c r="B1389" s="53" t="s">
        <v>2520</v>
      </c>
      <c r="C1389" s="57"/>
    </row>
    <row r="1390" customHeight="1" spans="1:3">
      <c r="A1390" s="55" t="s">
        <v>2521</v>
      </c>
      <c r="B1390" s="58" t="s">
        <v>2522</v>
      </c>
      <c r="C1390" s="57">
        <v>0</v>
      </c>
    </row>
    <row r="1391" customHeight="1" spans="1:3">
      <c r="A1391" s="55" t="s">
        <v>2523</v>
      </c>
      <c r="B1391" s="53" t="s">
        <v>69</v>
      </c>
      <c r="C1391" s="57">
        <v>0</v>
      </c>
    </row>
    <row r="1392" customHeight="1" spans="1:3">
      <c r="A1392" s="55" t="s">
        <v>2524</v>
      </c>
      <c r="B1392" s="53" t="s">
        <v>71</v>
      </c>
      <c r="C1392" s="57">
        <v>0</v>
      </c>
    </row>
    <row r="1393" customHeight="1" spans="1:3">
      <c r="A1393" s="55" t="s">
        <v>2525</v>
      </c>
      <c r="B1393" s="53" t="s">
        <v>73</v>
      </c>
      <c r="C1393" s="57">
        <v>0</v>
      </c>
    </row>
    <row r="1394" customHeight="1" spans="1:3">
      <c r="A1394" s="55" t="s">
        <v>2526</v>
      </c>
      <c r="B1394" s="53" t="s">
        <v>2527</v>
      </c>
      <c r="C1394" s="57">
        <v>0</v>
      </c>
    </row>
    <row r="1395" customHeight="1" spans="1:3">
      <c r="A1395" s="55" t="s">
        <v>2528</v>
      </c>
      <c r="B1395" s="53" t="s">
        <v>2529</v>
      </c>
      <c r="C1395" s="57">
        <v>0</v>
      </c>
    </row>
    <row r="1396" customHeight="1" spans="1:3">
      <c r="A1396" s="55" t="s">
        <v>2530</v>
      </c>
      <c r="B1396" s="53" t="s">
        <v>2531</v>
      </c>
      <c r="C1396" s="57">
        <v>0</v>
      </c>
    </row>
    <row r="1397" customHeight="1" spans="1:3">
      <c r="A1397" s="55" t="s">
        <v>2532</v>
      </c>
      <c r="B1397" s="53" t="s">
        <v>2533</v>
      </c>
      <c r="C1397" s="57">
        <v>0</v>
      </c>
    </row>
    <row r="1398" customHeight="1" spans="1:3">
      <c r="A1398" s="55" t="s">
        <v>2534</v>
      </c>
      <c r="B1398" s="53" t="s">
        <v>2535</v>
      </c>
      <c r="C1398" s="57">
        <v>0</v>
      </c>
    </row>
    <row r="1399" customHeight="1" spans="1:3">
      <c r="A1399" s="55" t="s">
        <v>2536</v>
      </c>
      <c r="B1399" s="53" t="s">
        <v>2537</v>
      </c>
      <c r="C1399" s="57">
        <v>0</v>
      </c>
    </row>
    <row r="1400" customHeight="1" spans="1:3">
      <c r="A1400" s="55" t="s">
        <v>2538</v>
      </c>
      <c r="B1400" s="53" t="s">
        <v>2539</v>
      </c>
      <c r="C1400" s="57">
        <v>0</v>
      </c>
    </row>
    <row r="1401" customHeight="1" spans="1:3">
      <c r="A1401" s="55" t="s">
        <v>2540</v>
      </c>
      <c r="B1401" s="53" t="s">
        <v>2541</v>
      </c>
      <c r="C1401" s="57">
        <v>0</v>
      </c>
    </row>
    <row r="1402" customHeight="1" spans="1:3">
      <c r="A1402" s="55" t="s">
        <v>2542</v>
      </c>
      <c r="B1402" s="53" t="s">
        <v>2543</v>
      </c>
      <c r="C1402" s="57">
        <v>0</v>
      </c>
    </row>
    <row r="1403" customHeight="1" spans="1:3">
      <c r="A1403" s="55" t="s">
        <v>2544</v>
      </c>
      <c r="B1403" s="53" t="s">
        <v>2545</v>
      </c>
      <c r="C1403" s="57">
        <v>0</v>
      </c>
    </row>
    <row r="1404" customHeight="1" spans="1:3">
      <c r="A1404" s="55" t="s">
        <v>2546</v>
      </c>
      <c r="B1404" s="53" t="s">
        <v>2547</v>
      </c>
      <c r="C1404" s="57">
        <v>0</v>
      </c>
    </row>
    <row r="1405" customHeight="1" spans="1:3">
      <c r="A1405" s="55" t="s">
        <v>2548</v>
      </c>
      <c r="B1405" s="53" t="s">
        <v>2549</v>
      </c>
      <c r="C1405" s="57">
        <v>0</v>
      </c>
    </row>
    <row r="1406" customHeight="1" spans="1:3">
      <c r="A1406" s="55" t="s">
        <v>2550</v>
      </c>
      <c r="B1406" s="53" t="s">
        <v>2551</v>
      </c>
      <c r="C1406" s="57">
        <v>0</v>
      </c>
    </row>
    <row r="1407" customHeight="1" spans="1:3">
      <c r="A1407" s="55" t="s">
        <v>2552</v>
      </c>
      <c r="B1407" s="53" t="s">
        <v>87</v>
      </c>
      <c r="C1407" s="57">
        <v>0</v>
      </c>
    </row>
    <row r="1408" customHeight="1" spans="1:3">
      <c r="A1408" s="55" t="s">
        <v>2553</v>
      </c>
      <c r="B1408" s="53" t="s">
        <v>2554</v>
      </c>
      <c r="C1408" s="57">
        <v>0</v>
      </c>
    </row>
    <row r="1409" customHeight="1" spans="1:3">
      <c r="A1409" s="55" t="s">
        <v>2555</v>
      </c>
      <c r="B1409" s="58" t="s">
        <v>2556</v>
      </c>
      <c r="C1409" s="57">
        <v>0</v>
      </c>
    </row>
    <row r="1410" customHeight="1" spans="1:3">
      <c r="A1410" s="55" t="s">
        <v>2557</v>
      </c>
      <c r="B1410" s="53" t="s">
        <v>69</v>
      </c>
      <c r="C1410" s="57">
        <v>0</v>
      </c>
    </row>
    <row r="1411" customHeight="1" spans="1:3">
      <c r="A1411" s="55" t="s">
        <v>2558</v>
      </c>
      <c r="B1411" s="53" t="s">
        <v>71</v>
      </c>
      <c r="C1411" s="57">
        <v>0</v>
      </c>
    </row>
    <row r="1412" customHeight="1" spans="1:3">
      <c r="A1412" s="55" t="s">
        <v>2559</v>
      </c>
      <c r="B1412" s="53" t="s">
        <v>73</v>
      </c>
      <c r="C1412" s="57">
        <v>0</v>
      </c>
    </row>
    <row r="1413" customHeight="1" spans="1:3">
      <c r="A1413" s="55" t="s">
        <v>2560</v>
      </c>
      <c r="B1413" s="53" t="s">
        <v>2561</v>
      </c>
      <c r="C1413" s="57">
        <v>0</v>
      </c>
    </row>
    <row r="1414" customHeight="1" spans="1:3">
      <c r="A1414" s="55" t="s">
        <v>2562</v>
      </c>
      <c r="B1414" s="53" t="s">
        <v>2563</v>
      </c>
      <c r="C1414" s="57">
        <v>0</v>
      </c>
    </row>
    <row r="1415" customHeight="1" spans="1:3">
      <c r="A1415" s="55" t="s">
        <v>2564</v>
      </c>
      <c r="B1415" s="53" t="s">
        <v>2565</v>
      </c>
      <c r="C1415" s="57">
        <v>0</v>
      </c>
    </row>
    <row r="1416" customHeight="1" spans="1:3">
      <c r="A1416" s="55" t="s">
        <v>2566</v>
      </c>
      <c r="B1416" s="53" t="s">
        <v>87</v>
      </c>
      <c r="C1416" s="57">
        <v>0</v>
      </c>
    </row>
    <row r="1417" customHeight="1" spans="1:3">
      <c r="A1417" s="55" t="s">
        <v>2567</v>
      </c>
      <c r="B1417" s="53" t="s">
        <v>2568</v>
      </c>
      <c r="C1417" s="57">
        <v>0</v>
      </c>
    </row>
    <row r="1418" customHeight="1" spans="1:3">
      <c r="A1418" s="55" t="s">
        <v>2569</v>
      </c>
      <c r="B1418" s="53" t="s">
        <v>2570</v>
      </c>
      <c r="C1418" s="57">
        <f>SUM(C1419:C1432)</f>
        <v>0</v>
      </c>
    </row>
    <row r="1419" customHeight="1" spans="1:3">
      <c r="A1419" s="55" t="s">
        <v>2571</v>
      </c>
      <c r="B1419" s="53" t="s">
        <v>69</v>
      </c>
      <c r="C1419" s="57">
        <v>0</v>
      </c>
    </row>
    <row r="1420" customHeight="1" spans="1:3">
      <c r="A1420" s="55" t="s">
        <v>2572</v>
      </c>
      <c r="B1420" s="53" t="s">
        <v>71</v>
      </c>
      <c r="C1420" s="57">
        <v>0</v>
      </c>
    </row>
    <row r="1421" customHeight="1" spans="1:3">
      <c r="A1421" s="55" t="s">
        <v>2573</v>
      </c>
      <c r="B1421" s="53" t="s">
        <v>73</v>
      </c>
      <c r="C1421" s="57"/>
    </row>
    <row r="1422" customHeight="1" spans="1:3">
      <c r="A1422" s="55" t="s">
        <v>2574</v>
      </c>
      <c r="B1422" s="53" t="s">
        <v>2575</v>
      </c>
      <c r="C1422" s="57"/>
    </row>
    <row r="1423" customHeight="1" spans="1:3">
      <c r="A1423" s="55" t="s">
        <v>2576</v>
      </c>
      <c r="B1423" s="53" t="s">
        <v>2577</v>
      </c>
      <c r="C1423" s="57"/>
    </row>
    <row r="1424" customHeight="1" spans="1:3">
      <c r="A1424" s="55" t="s">
        <v>2578</v>
      </c>
      <c r="B1424" s="53" t="s">
        <v>2579</v>
      </c>
      <c r="C1424" s="57"/>
    </row>
    <row r="1425" customHeight="1" spans="1:3">
      <c r="A1425" s="55" t="s">
        <v>2580</v>
      </c>
      <c r="B1425" s="53" t="s">
        <v>2581</v>
      </c>
      <c r="C1425" s="57"/>
    </row>
    <row r="1426" customHeight="1" spans="1:3">
      <c r="A1426" s="55" t="s">
        <v>2582</v>
      </c>
      <c r="B1426" s="53" t="s">
        <v>2583</v>
      </c>
      <c r="C1426" s="57"/>
    </row>
    <row r="1427" customHeight="1" spans="1:3">
      <c r="A1427" s="55" t="s">
        <v>2584</v>
      </c>
      <c r="B1427" s="53" t="s">
        <v>2585</v>
      </c>
      <c r="C1427" s="57"/>
    </row>
    <row r="1428" customHeight="1" spans="1:3">
      <c r="A1428" s="55" t="s">
        <v>2586</v>
      </c>
      <c r="B1428" s="53" t="s">
        <v>2587</v>
      </c>
      <c r="C1428" s="57"/>
    </row>
    <row r="1429" customHeight="1" spans="1:3">
      <c r="A1429" s="55" t="s">
        <v>2588</v>
      </c>
      <c r="B1429" s="53" t="s">
        <v>2589</v>
      </c>
      <c r="C1429" s="57">
        <v>0</v>
      </c>
    </row>
    <row r="1430" customHeight="1" spans="1:3">
      <c r="A1430" s="55" t="s">
        <v>2590</v>
      </c>
      <c r="B1430" s="53" t="s">
        <v>2591</v>
      </c>
      <c r="C1430" s="57">
        <v>0</v>
      </c>
    </row>
    <row r="1431" customHeight="1" spans="1:3">
      <c r="A1431" s="55" t="s">
        <v>2592</v>
      </c>
      <c r="B1431" s="53" t="s">
        <v>2593</v>
      </c>
      <c r="C1431" s="57">
        <v>0</v>
      </c>
    </row>
    <row r="1432" customHeight="1" spans="1:3">
      <c r="A1432" s="55" t="s">
        <v>2594</v>
      </c>
      <c r="B1432" s="53" t="s">
        <v>2595</v>
      </c>
      <c r="C1432" s="57">
        <v>0</v>
      </c>
    </row>
    <row r="1433" customHeight="1" spans="1:3">
      <c r="A1433" s="55" t="s">
        <v>2596</v>
      </c>
      <c r="B1433" s="53" t="s">
        <v>2597</v>
      </c>
      <c r="C1433" s="57">
        <f>SUM(C1434:C1434)</f>
        <v>0</v>
      </c>
    </row>
    <row r="1434" customHeight="1" spans="1:3">
      <c r="A1434" s="55" t="s">
        <v>2598</v>
      </c>
      <c r="B1434" s="53" t="s">
        <v>2599</v>
      </c>
      <c r="C1434" s="57">
        <v>0</v>
      </c>
    </row>
    <row r="1435" customHeight="1" spans="1:3">
      <c r="A1435" s="55" t="s">
        <v>2600</v>
      </c>
      <c r="B1435" s="53" t="s">
        <v>2601</v>
      </c>
      <c r="C1435" s="54">
        <f>C1436+C1445+C1449</f>
        <v>5040</v>
      </c>
    </row>
    <row r="1436" customHeight="1" spans="1:3">
      <c r="A1436" s="55" t="s">
        <v>2602</v>
      </c>
      <c r="B1436" s="53" t="s">
        <v>2603</v>
      </c>
      <c r="C1436" s="54">
        <f>SUM(C1437:C1444)</f>
        <v>5040</v>
      </c>
    </row>
    <row r="1437" customHeight="1" spans="1:3">
      <c r="A1437" s="55" t="s">
        <v>2604</v>
      </c>
      <c r="B1437" s="53" t="s">
        <v>2605</v>
      </c>
      <c r="C1437" s="57">
        <v>0</v>
      </c>
    </row>
    <row r="1438" customHeight="1" spans="1:3">
      <c r="A1438" s="55" t="s">
        <v>2606</v>
      </c>
      <c r="B1438" s="53" t="s">
        <v>2607</v>
      </c>
      <c r="C1438" s="57">
        <v>0</v>
      </c>
    </row>
    <row r="1439" customHeight="1" spans="1:3">
      <c r="A1439" s="55" t="s">
        <v>2608</v>
      </c>
      <c r="B1439" s="53" t="s">
        <v>2609</v>
      </c>
      <c r="C1439" s="57">
        <v>0</v>
      </c>
    </row>
    <row r="1440" customHeight="1" spans="1:3">
      <c r="A1440" s="55" t="s">
        <v>2610</v>
      </c>
      <c r="B1440" s="53" t="s">
        <v>2611</v>
      </c>
      <c r="C1440" s="57">
        <v>0</v>
      </c>
    </row>
    <row r="1441" customHeight="1" spans="1:3">
      <c r="A1441" s="55" t="s">
        <v>2612</v>
      </c>
      <c r="B1441" s="53" t="s">
        <v>2613</v>
      </c>
      <c r="C1441" s="57">
        <v>0</v>
      </c>
    </row>
    <row r="1442" customHeight="1" spans="1:3">
      <c r="A1442" s="55" t="s">
        <v>2614</v>
      </c>
      <c r="B1442" s="53" t="s">
        <v>2615</v>
      </c>
      <c r="C1442" s="57">
        <v>0</v>
      </c>
    </row>
    <row r="1443" customHeight="1" spans="1:3">
      <c r="A1443" s="55" t="s">
        <v>2616</v>
      </c>
      <c r="B1443" s="53" t="s">
        <v>1736</v>
      </c>
      <c r="C1443" s="57">
        <v>0</v>
      </c>
    </row>
    <row r="1444" customHeight="1" spans="1:3">
      <c r="A1444" s="55" t="s">
        <v>2617</v>
      </c>
      <c r="B1444" s="53" t="s">
        <v>2618</v>
      </c>
      <c r="C1444" s="54">
        <v>5040</v>
      </c>
    </row>
    <row r="1445" customHeight="1" spans="1:3">
      <c r="A1445" s="55" t="s">
        <v>2619</v>
      </c>
      <c r="B1445" s="58" t="s">
        <v>2620</v>
      </c>
      <c r="C1445" s="57">
        <v>0</v>
      </c>
    </row>
    <row r="1446" customHeight="1" spans="1:3">
      <c r="A1446" s="55" t="s">
        <v>2621</v>
      </c>
      <c r="B1446" s="53" t="s">
        <v>2622</v>
      </c>
      <c r="C1446" s="57">
        <v>0</v>
      </c>
    </row>
    <row r="1447" customHeight="1" spans="1:3">
      <c r="A1447" s="55" t="s">
        <v>2623</v>
      </c>
      <c r="B1447" s="53" t="s">
        <v>2624</v>
      </c>
      <c r="C1447" s="57">
        <v>0</v>
      </c>
    </row>
    <row r="1448" customHeight="1" spans="1:3">
      <c r="A1448" s="55" t="s">
        <v>2625</v>
      </c>
      <c r="B1448" s="53" t="s">
        <v>2626</v>
      </c>
      <c r="C1448" s="57">
        <v>0</v>
      </c>
    </row>
    <row r="1449" customHeight="1" spans="1:3">
      <c r="A1449" s="55" t="s">
        <v>2627</v>
      </c>
      <c r="B1449" s="58" t="s">
        <v>2628</v>
      </c>
      <c r="C1449" s="57">
        <f>SUM(C1450:C1452)</f>
        <v>0</v>
      </c>
    </row>
    <row r="1450" customHeight="1" spans="1:3">
      <c r="A1450" s="55" t="s">
        <v>2629</v>
      </c>
      <c r="B1450" s="53" t="s">
        <v>2630</v>
      </c>
      <c r="C1450" s="57"/>
    </row>
    <row r="1451" customHeight="1" spans="1:3">
      <c r="A1451" s="55" t="s">
        <v>2631</v>
      </c>
      <c r="B1451" s="53" t="s">
        <v>2632</v>
      </c>
      <c r="C1451" s="57"/>
    </row>
    <row r="1452" customHeight="1" spans="1:3">
      <c r="A1452" s="55" t="s">
        <v>2633</v>
      </c>
      <c r="B1452" s="53" t="s">
        <v>2634</v>
      </c>
      <c r="C1452" s="57"/>
    </row>
    <row r="1453" customHeight="1" spans="1:3">
      <c r="A1453" s="55" t="s">
        <v>2635</v>
      </c>
      <c r="B1453" s="53" t="s">
        <v>2636</v>
      </c>
      <c r="C1453" s="54">
        <f>C1454+C1469+C1483+C1488+C1494</f>
        <v>123</v>
      </c>
    </row>
    <row r="1454" customHeight="1" spans="1:3">
      <c r="A1454" s="55" t="s">
        <v>2637</v>
      </c>
      <c r="B1454" s="53" t="s">
        <v>2638</v>
      </c>
      <c r="C1454" s="54">
        <f>SUM(C1455:C1468)</f>
        <v>123</v>
      </c>
    </row>
    <row r="1455" customHeight="1" spans="1:3">
      <c r="A1455" s="55" t="s">
        <v>2639</v>
      </c>
      <c r="B1455" s="53" t="s">
        <v>69</v>
      </c>
      <c r="C1455" s="57">
        <v>0</v>
      </c>
    </row>
    <row r="1456" customHeight="1" spans="1:3">
      <c r="A1456" s="55" t="s">
        <v>2640</v>
      </c>
      <c r="B1456" s="53" t="s">
        <v>71</v>
      </c>
      <c r="C1456" s="57">
        <v>0</v>
      </c>
    </row>
    <row r="1457" customHeight="1" spans="1:3">
      <c r="A1457" s="55" t="s">
        <v>2641</v>
      </c>
      <c r="B1457" s="53" t="s">
        <v>73</v>
      </c>
      <c r="C1457" s="57">
        <v>0</v>
      </c>
    </row>
    <row r="1458" customHeight="1" spans="1:3">
      <c r="A1458" s="55" t="s">
        <v>2642</v>
      </c>
      <c r="B1458" s="53" t="s">
        <v>2643</v>
      </c>
      <c r="C1458" s="57">
        <v>0</v>
      </c>
    </row>
    <row r="1459" customHeight="1" spans="1:3">
      <c r="A1459" s="55" t="s">
        <v>2644</v>
      </c>
      <c r="B1459" s="53" t="s">
        <v>2645</v>
      </c>
      <c r="C1459" s="57">
        <v>0</v>
      </c>
    </row>
    <row r="1460" customHeight="1" spans="1:3">
      <c r="A1460" s="55" t="s">
        <v>2646</v>
      </c>
      <c r="B1460" s="53" t="s">
        <v>2647</v>
      </c>
      <c r="C1460" s="57">
        <v>0</v>
      </c>
    </row>
    <row r="1461" customHeight="1" spans="1:3">
      <c r="A1461" s="55" t="s">
        <v>2648</v>
      </c>
      <c r="B1461" s="53" t="s">
        <v>2649</v>
      </c>
      <c r="C1461" s="57">
        <v>0</v>
      </c>
    </row>
    <row r="1462" customHeight="1" spans="1:3">
      <c r="A1462" s="55" t="s">
        <v>2650</v>
      </c>
      <c r="B1462" s="53" t="s">
        <v>2651</v>
      </c>
      <c r="C1462" s="57">
        <v>0</v>
      </c>
    </row>
    <row r="1463" customHeight="1" spans="1:3">
      <c r="A1463" s="55" t="s">
        <v>2652</v>
      </c>
      <c r="B1463" s="53" t="s">
        <v>2653</v>
      </c>
      <c r="C1463" s="57"/>
    </row>
    <row r="1464" customHeight="1" spans="1:3">
      <c r="A1464" s="55" t="s">
        <v>2654</v>
      </c>
      <c r="B1464" s="53" t="s">
        <v>2655</v>
      </c>
      <c r="C1464" s="57"/>
    </row>
    <row r="1465" customHeight="1" spans="1:3">
      <c r="A1465" s="55" t="s">
        <v>2656</v>
      </c>
      <c r="B1465" s="53" t="s">
        <v>2657</v>
      </c>
      <c r="C1465" s="57"/>
    </row>
    <row r="1466" customHeight="1" spans="1:3">
      <c r="A1466" s="55" t="s">
        <v>2658</v>
      </c>
      <c r="B1466" s="53" t="s">
        <v>2659</v>
      </c>
      <c r="C1466" s="57"/>
    </row>
    <row r="1467" customHeight="1" spans="1:3">
      <c r="A1467" s="55" t="s">
        <v>2660</v>
      </c>
      <c r="B1467" s="53" t="s">
        <v>87</v>
      </c>
      <c r="C1467" s="57"/>
    </row>
    <row r="1468" customHeight="1" spans="1:3">
      <c r="A1468" s="55" t="s">
        <v>2661</v>
      </c>
      <c r="B1468" s="53" t="s">
        <v>2662</v>
      </c>
      <c r="C1468" s="54">
        <v>123</v>
      </c>
    </row>
    <row r="1469" customHeight="1" spans="1:3">
      <c r="A1469" s="55" t="s">
        <v>2663</v>
      </c>
      <c r="B1469" s="58" t="s">
        <v>2664</v>
      </c>
      <c r="C1469" s="57">
        <v>0</v>
      </c>
    </row>
    <row r="1470" customHeight="1" spans="1:3">
      <c r="A1470" s="55" t="s">
        <v>2665</v>
      </c>
      <c r="B1470" s="53" t="s">
        <v>69</v>
      </c>
      <c r="C1470" s="57">
        <v>0</v>
      </c>
    </row>
    <row r="1471" customHeight="1" spans="1:3">
      <c r="A1471" s="55" t="s">
        <v>2666</v>
      </c>
      <c r="B1471" s="53" t="s">
        <v>71</v>
      </c>
      <c r="C1471" s="57">
        <v>0</v>
      </c>
    </row>
    <row r="1472" customHeight="1" spans="1:3">
      <c r="A1472" s="55" t="s">
        <v>2667</v>
      </c>
      <c r="B1472" s="53" t="s">
        <v>73</v>
      </c>
      <c r="C1472" s="57">
        <v>0</v>
      </c>
    </row>
    <row r="1473" customHeight="1" spans="1:3">
      <c r="A1473" s="55" t="s">
        <v>2668</v>
      </c>
      <c r="B1473" s="53" t="s">
        <v>2669</v>
      </c>
      <c r="C1473" s="57">
        <v>0</v>
      </c>
    </row>
    <row r="1474" customHeight="1" spans="1:3">
      <c r="A1474" s="55" t="s">
        <v>2670</v>
      </c>
      <c r="B1474" s="53" t="s">
        <v>2671</v>
      </c>
      <c r="C1474" s="57">
        <v>0</v>
      </c>
    </row>
    <row r="1475" customHeight="1" spans="1:3">
      <c r="A1475" s="55" t="s">
        <v>2672</v>
      </c>
      <c r="B1475" s="53" t="s">
        <v>2673</v>
      </c>
      <c r="C1475" s="57">
        <v>0</v>
      </c>
    </row>
    <row r="1476" customHeight="1" spans="1:3">
      <c r="A1476" s="55" t="s">
        <v>2674</v>
      </c>
      <c r="B1476" s="53" t="s">
        <v>2675</v>
      </c>
      <c r="C1476" s="57">
        <v>0</v>
      </c>
    </row>
    <row r="1477" customHeight="1" spans="1:3">
      <c r="A1477" s="55" t="s">
        <v>2676</v>
      </c>
      <c r="B1477" s="53" t="s">
        <v>2677</v>
      </c>
      <c r="C1477" s="57">
        <v>0</v>
      </c>
    </row>
    <row r="1478" customHeight="1" spans="1:3">
      <c r="A1478" s="55" t="s">
        <v>2678</v>
      </c>
      <c r="B1478" s="53" t="s">
        <v>2679</v>
      </c>
      <c r="C1478" s="57">
        <v>0</v>
      </c>
    </row>
    <row r="1479" customHeight="1" spans="1:3">
      <c r="A1479" s="55" t="s">
        <v>2680</v>
      </c>
      <c r="B1479" s="53" t="s">
        <v>2681</v>
      </c>
      <c r="C1479" s="57">
        <v>0</v>
      </c>
    </row>
    <row r="1480" customHeight="1" spans="1:3">
      <c r="A1480" s="55" t="s">
        <v>2682</v>
      </c>
      <c r="B1480" s="53" t="s">
        <v>2683</v>
      </c>
      <c r="C1480" s="57">
        <v>0</v>
      </c>
    </row>
    <row r="1481" customHeight="1" spans="1:3">
      <c r="A1481" s="55" t="s">
        <v>2684</v>
      </c>
      <c r="B1481" s="53" t="s">
        <v>87</v>
      </c>
      <c r="C1481" s="57">
        <v>0</v>
      </c>
    </row>
    <row r="1482" customHeight="1" spans="1:3">
      <c r="A1482" s="55" t="s">
        <v>2685</v>
      </c>
      <c r="B1482" s="53" t="s">
        <v>2686</v>
      </c>
      <c r="C1482" s="57">
        <v>0</v>
      </c>
    </row>
    <row r="1483" customHeight="1" spans="1:3">
      <c r="A1483" s="55" t="s">
        <v>2687</v>
      </c>
      <c r="B1483" s="58" t="s">
        <v>2688</v>
      </c>
      <c r="C1483" s="57">
        <f>SUM(C1484:C1487)</f>
        <v>0</v>
      </c>
    </row>
    <row r="1484" customHeight="1" spans="1:3">
      <c r="A1484" s="55" t="s">
        <v>2689</v>
      </c>
      <c r="B1484" s="53" t="s">
        <v>2690</v>
      </c>
      <c r="C1484" s="57">
        <v>0</v>
      </c>
    </row>
    <row r="1485" customHeight="1" spans="1:3">
      <c r="A1485" s="55" t="s">
        <v>2691</v>
      </c>
      <c r="B1485" s="53" t="s">
        <v>2692</v>
      </c>
      <c r="C1485" s="57">
        <v>0</v>
      </c>
    </row>
    <row r="1486" customHeight="1" spans="1:3">
      <c r="A1486" s="55" t="s">
        <v>2693</v>
      </c>
      <c r="B1486" s="53" t="s">
        <v>2694</v>
      </c>
      <c r="C1486" s="57">
        <v>0</v>
      </c>
    </row>
    <row r="1487" customHeight="1" spans="1:3">
      <c r="A1487" s="55" t="s">
        <v>2695</v>
      </c>
      <c r="B1487" s="53" t="s">
        <v>2696</v>
      </c>
      <c r="C1487" s="57">
        <v>0</v>
      </c>
    </row>
    <row r="1488" customHeight="1" spans="1:3">
      <c r="A1488" s="55" t="s">
        <v>2697</v>
      </c>
      <c r="B1488" s="58" t="s">
        <v>2698</v>
      </c>
      <c r="C1488" s="57">
        <f>SUM(C1489:C1493)</f>
        <v>0</v>
      </c>
    </row>
    <row r="1489" customHeight="1" spans="1:3">
      <c r="A1489" s="55" t="s">
        <v>2699</v>
      </c>
      <c r="B1489" s="53" t="s">
        <v>2700</v>
      </c>
      <c r="C1489" s="57">
        <v>0</v>
      </c>
    </row>
    <row r="1490" customHeight="1" spans="1:3">
      <c r="A1490" s="55" t="s">
        <v>2701</v>
      </c>
      <c r="B1490" s="53" t="s">
        <v>2702</v>
      </c>
      <c r="C1490" s="57">
        <v>0</v>
      </c>
    </row>
    <row r="1491" customHeight="1" spans="1:3">
      <c r="A1491" s="55" t="s">
        <v>2703</v>
      </c>
      <c r="B1491" s="53" t="s">
        <v>2704</v>
      </c>
      <c r="C1491" s="57"/>
    </row>
    <row r="1492" customHeight="1" spans="1:3">
      <c r="A1492" s="55" t="s">
        <v>2705</v>
      </c>
      <c r="B1492" s="53" t="s">
        <v>2706</v>
      </c>
      <c r="C1492" s="57"/>
    </row>
    <row r="1493" customHeight="1" spans="1:3">
      <c r="A1493" s="55" t="s">
        <v>2707</v>
      </c>
      <c r="B1493" s="53" t="s">
        <v>2708</v>
      </c>
      <c r="C1493" s="57"/>
    </row>
    <row r="1494" customHeight="1" spans="1:3">
      <c r="A1494" s="55" t="s">
        <v>2709</v>
      </c>
      <c r="B1494" s="58" t="s">
        <v>2710</v>
      </c>
      <c r="C1494" s="57">
        <v>0</v>
      </c>
    </row>
    <row r="1495" customHeight="1" spans="1:3">
      <c r="A1495" s="55" t="s">
        <v>2711</v>
      </c>
      <c r="B1495" s="53" t="s">
        <v>2712</v>
      </c>
      <c r="C1495" s="57">
        <v>0</v>
      </c>
    </row>
    <row r="1496" customHeight="1" spans="1:3">
      <c r="A1496" s="55" t="s">
        <v>2713</v>
      </c>
      <c r="B1496" s="53" t="s">
        <v>2714</v>
      </c>
      <c r="C1496" s="57">
        <v>0</v>
      </c>
    </row>
    <row r="1497" customHeight="1" spans="1:3">
      <c r="A1497" s="55" t="s">
        <v>2715</v>
      </c>
      <c r="B1497" s="53" t="s">
        <v>2716</v>
      </c>
      <c r="C1497" s="57">
        <v>0</v>
      </c>
    </row>
    <row r="1498" customHeight="1" spans="1:3">
      <c r="A1498" s="55" t="s">
        <v>2717</v>
      </c>
      <c r="B1498" s="53" t="s">
        <v>2718</v>
      </c>
      <c r="C1498" s="57">
        <v>0</v>
      </c>
    </row>
    <row r="1499" customHeight="1" spans="1:3">
      <c r="A1499" s="55" t="s">
        <v>2719</v>
      </c>
      <c r="B1499" s="53" t="s">
        <v>2720</v>
      </c>
      <c r="C1499" s="57">
        <v>0</v>
      </c>
    </row>
    <row r="1500" customHeight="1" spans="1:3">
      <c r="A1500" s="55" t="s">
        <v>2721</v>
      </c>
      <c r="B1500" s="53" t="s">
        <v>2722</v>
      </c>
      <c r="C1500" s="57">
        <v>0</v>
      </c>
    </row>
    <row r="1501" customHeight="1" spans="1:3">
      <c r="A1501" s="55" t="s">
        <v>2723</v>
      </c>
      <c r="B1501" s="53" t="s">
        <v>2724</v>
      </c>
      <c r="C1501" s="57">
        <v>0</v>
      </c>
    </row>
    <row r="1502" customHeight="1" spans="1:3">
      <c r="A1502" s="55" t="s">
        <v>2725</v>
      </c>
      <c r="B1502" s="53" t="s">
        <v>2726</v>
      </c>
      <c r="C1502" s="57">
        <v>0</v>
      </c>
    </row>
    <row r="1503" customHeight="1" spans="1:3">
      <c r="A1503" s="55" t="s">
        <v>2727</v>
      </c>
      <c r="B1503" s="53" t="s">
        <v>2728</v>
      </c>
      <c r="C1503" s="57">
        <v>0</v>
      </c>
    </row>
    <row r="1504" customHeight="1" spans="1:3">
      <c r="A1504" s="55" t="s">
        <v>2729</v>
      </c>
      <c r="B1504" s="53" t="s">
        <v>2730</v>
      </c>
      <c r="C1504" s="57">
        <v>0</v>
      </c>
    </row>
    <row r="1505" customHeight="1" spans="1:3">
      <c r="A1505" s="55" t="s">
        <v>2731</v>
      </c>
      <c r="B1505" s="53" t="s">
        <v>2732</v>
      </c>
      <c r="C1505" s="57">
        <v>0</v>
      </c>
    </row>
    <row r="1506" customHeight="1" spans="1:3">
      <c r="A1506" s="60" t="s">
        <v>2733</v>
      </c>
      <c r="B1506" s="58" t="s">
        <v>2734</v>
      </c>
      <c r="C1506" s="57">
        <v>0</v>
      </c>
    </row>
    <row r="1507" customHeight="1" spans="1:3">
      <c r="A1507" s="55" t="s">
        <v>2735</v>
      </c>
      <c r="B1507" s="58" t="s">
        <v>2736</v>
      </c>
      <c r="C1507" s="57">
        <v>0</v>
      </c>
    </row>
    <row r="1508" customHeight="1" spans="1:3">
      <c r="A1508" s="55" t="s">
        <v>2737</v>
      </c>
      <c r="B1508" s="53" t="s">
        <v>2738</v>
      </c>
      <c r="C1508" s="57">
        <v>0</v>
      </c>
    </row>
    <row r="1509" customHeight="1" spans="1:3">
      <c r="A1509" s="55" t="s">
        <v>2739</v>
      </c>
      <c r="B1509" s="53" t="s">
        <v>2740</v>
      </c>
      <c r="C1509" s="57">
        <v>0</v>
      </c>
    </row>
    <row r="1510" customHeight="1" spans="1:3">
      <c r="A1510" s="55" t="s">
        <v>2741</v>
      </c>
      <c r="B1510" s="53" t="s">
        <v>2742</v>
      </c>
      <c r="C1510" s="57">
        <v>0</v>
      </c>
    </row>
    <row r="1511" customHeight="1" spans="1:3">
      <c r="A1511" s="55" t="s">
        <v>2743</v>
      </c>
      <c r="B1511" s="53" t="s">
        <v>2744</v>
      </c>
      <c r="C1511" s="57">
        <v>0</v>
      </c>
    </row>
    <row r="1512" customHeight="1" spans="1:3">
      <c r="A1512" s="55" t="s">
        <v>2745</v>
      </c>
      <c r="B1512" s="53" t="s">
        <v>2746</v>
      </c>
      <c r="C1512" s="57">
        <v>0</v>
      </c>
    </row>
    <row r="1513" customHeight="1" spans="1:3">
      <c r="A1513" s="55" t="s">
        <v>2747</v>
      </c>
      <c r="B1513" s="53" t="s">
        <v>2748</v>
      </c>
      <c r="C1513" s="57">
        <v>0</v>
      </c>
    </row>
    <row r="1514" customHeight="1" spans="1:3">
      <c r="A1514" s="55" t="s">
        <v>2749</v>
      </c>
      <c r="B1514" s="53" t="s">
        <v>2750</v>
      </c>
      <c r="C1514" s="57">
        <v>0</v>
      </c>
    </row>
    <row r="1515" customHeight="1" spans="1:3">
      <c r="A1515" s="55" t="s">
        <v>2751</v>
      </c>
      <c r="B1515" s="53" t="s">
        <v>2752</v>
      </c>
      <c r="C1515" s="57">
        <v>0</v>
      </c>
    </row>
    <row r="1516" customHeight="1" spans="1:3">
      <c r="A1516" s="55" t="s">
        <v>2753</v>
      </c>
      <c r="B1516" s="53" t="s">
        <v>2754</v>
      </c>
      <c r="C1516" s="57">
        <v>0</v>
      </c>
    </row>
    <row r="1517" customHeight="1" spans="1:3">
      <c r="A1517" s="55" t="s">
        <v>2755</v>
      </c>
      <c r="B1517" s="58" t="s">
        <v>2756</v>
      </c>
      <c r="C1517" s="57">
        <v>0</v>
      </c>
    </row>
    <row r="1518" customHeight="1" spans="1:3">
      <c r="A1518" s="55" t="s">
        <v>2757</v>
      </c>
      <c r="B1518" s="53" t="s">
        <v>2758</v>
      </c>
      <c r="C1518" s="57">
        <v>0</v>
      </c>
    </row>
    <row r="1519" customHeight="1" spans="1:3">
      <c r="A1519" s="55" t="s">
        <v>2759</v>
      </c>
      <c r="B1519" s="53" t="s">
        <v>2760</v>
      </c>
      <c r="C1519" s="57">
        <v>0</v>
      </c>
    </row>
    <row r="1520" customHeight="1" spans="1:3">
      <c r="A1520" s="55" t="s">
        <v>2761</v>
      </c>
      <c r="B1520" s="53" t="s">
        <v>2762</v>
      </c>
      <c r="C1520" s="57">
        <v>0</v>
      </c>
    </row>
    <row r="1521" customHeight="1" spans="1:3">
      <c r="A1521" s="55" t="s">
        <v>2763</v>
      </c>
      <c r="B1521" s="53" t="s">
        <v>2764</v>
      </c>
      <c r="C1521" s="57">
        <v>0</v>
      </c>
    </row>
    <row r="1522" customHeight="1" spans="1:3">
      <c r="A1522" s="55" t="s">
        <v>2765</v>
      </c>
      <c r="B1522" s="53" t="s">
        <v>2766</v>
      </c>
      <c r="C1522" s="57">
        <v>0</v>
      </c>
    </row>
    <row r="1523" customHeight="1" spans="1:3">
      <c r="A1523" s="55" t="s">
        <v>2767</v>
      </c>
      <c r="B1523" s="53" t="s">
        <v>2768</v>
      </c>
      <c r="C1523" s="57">
        <v>0</v>
      </c>
    </row>
    <row r="1524" customHeight="1" spans="1:3">
      <c r="A1524" s="55" t="s">
        <v>2769</v>
      </c>
      <c r="B1524" s="53" t="s">
        <v>2770</v>
      </c>
      <c r="C1524" s="57">
        <v>0</v>
      </c>
    </row>
    <row r="1525" customHeight="1" spans="1:3">
      <c r="A1525" s="55" t="s">
        <v>2771</v>
      </c>
      <c r="B1525" s="53" t="s">
        <v>2772</v>
      </c>
      <c r="C1525" s="57">
        <v>0</v>
      </c>
    </row>
    <row r="1526" customHeight="1" spans="1:3">
      <c r="A1526" s="55" t="s">
        <v>2773</v>
      </c>
      <c r="B1526" s="58" t="s">
        <v>2774</v>
      </c>
      <c r="C1526" s="57">
        <v>0</v>
      </c>
    </row>
    <row r="1527" customHeight="1" spans="1:3">
      <c r="A1527" s="55" t="s">
        <v>2775</v>
      </c>
      <c r="B1527" s="53" t="s">
        <v>2776</v>
      </c>
      <c r="C1527" s="57">
        <v>0</v>
      </c>
    </row>
    <row r="1528" customHeight="1" spans="1:3">
      <c r="A1528" s="55" t="s">
        <v>2777</v>
      </c>
      <c r="B1528" s="58" t="s">
        <v>2778</v>
      </c>
      <c r="C1528" s="57">
        <v>0</v>
      </c>
    </row>
    <row r="1529" customHeight="1" spans="1:3">
      <c r="A1529" s="55" t="s">
        <v>2779</v>
      </c>
      <c r="B1529" s="53" t="s">
        <v>2780</v>
      </c>
      <c r="C1529" s="57">
        <v>0</v>
      </c>
    </row>
    <row r="1530" customHeight="1" spans="1:3">
      <c r="A1530" s="55" t="s">
        <v>2781</v>
      </c>
      <c r="B1530" s="53" t="s">
        <v>2782</v>
      </c>
      <c r="C1530" s="57">
        <v>0</v>
      </c>
    </row>
    <row r="1531" customHeight="1" spans="1:3">
      <c r="A1531" s="55" t="s">
        <v>2783</v>
      </c>
      <c r="B1531" s="53" t="s">
        <v>2784</v>
      </c>
      <c r="C1531" s="57">
        <v>0</v>
      </c>
    </row>
    <row r="1532" customHeight="1" spans="1:3">
      <c r="A1532" s="55" t="s">
        <v>2785</v>
      </c>
      <c r="B1532" s="58" t="s">
        <v>2786</v>
      </c>
      <c r="C1532" s="57">
        <v>0</v>
      </c>
    </row>
    <row r="1533" customHeight="1" spans="1:3">
      <c r="A1533" s="55" t="s">
        <v>2787</v>
      </c>
      <c r="B1533" s="53" t="s">
        <v>2788</v>
      </c>
      <c r="C1533" s="57">
        <v>0</v>
      </c>
    </row>
    <row r="1534" customHeight="1" spans="1:3">
      <c r="A1534" s="55" t="s">
        <v>2789</v>
      </c>
      <c r="B1534" s="53" t="s">
        <v>2790</v>
      </c>
      <c r="C1534" s="54">
        <f>C1535+C1547+C1553+C1559+C1567+C1580+C1584</f>
        <v>932</v>
      </c>
    </row>
    <row r="1535" customHeight="1" spans="1:3">
      <c r="A1535" s="55" t="s">
        <v>2791</v>
      </c>
      <c r="B1535" s="53" t="s">
        <v>2792</v>
      </c>
      <c r="C1535" s="54">
        <f>SUM(C1536:C1546)</f>
        <v>482</v>
      </c>
    </row>
    <row r="1536" customHeight="1" spans="1:3">
      <c r="A1536" s="55" t="s">
        <v>2793</v>
      </c>
      <c r="B1536" s="53" t="s">
        <v>179</v>
      </c>
      <c r="C1536" s="54">
        <v>482</v>
      </c>
    </row>
    <row r="1537" customHeight="1" spans="1:3">
      <c r="A1537" s="55" t="s">
        <v>2794</v>
      </c>
      <c r="B1537" s="53" t="s">
        <v>181</v>
      </c>
      <c r="C1537" s="57">
        <v>0</v>
      </c>
    </row>
    <row r="1538" customHeight="1" spans="1:3">
      <c r="A1538" s="55" t="s">
        <v>2795</v>
      </c>
      <c r="B1538" s="53" t="s">
        <v>73</v>
      </c>
      <c r="C1538" s="57">
        <v>0</v>
      </c>
    </row>
    <row r="1539" customHeight="1" spans="1:3">
      <c r="A1539" s="55" t="s">
        <v>2796</v>
      </c>
      <c r="B1539" s="53" t="s">
        <v>2797</v>
      </c>
      <c r="C1539" s="57">
        <v>0</v>
      </c>
    </row>
    <row r="1540" customHeight="1" spans="1:3">
      <c r="A1540" s="55" t="s">
        <v>2798</v>
      </c>
      <c r="B1540" s="53" t="s">
        <v>2799</v>
      </c>
      <c r="C1540" s="57">
        <v>0</v>
      </c>
    </row>
    <row r="1541" customHeight="1" spans="1:3">
      <c r="A1541" s="55" t="s">
        <v>2800</v>
      </c>
      <c r="B1541" s="53" t="s">
        <v>2801</v>
      </c>
      <c r="C1541" s="57">
        <v>0</v>
      </c>
    </row>
    <row r="1542" customHeight="1" spans="1:3">
      <c r="A1542" s="55" t="s">
        <v>2802</v>
      </c>
      <c r="B1542" s="53" t="s">
        <v>2803</v>
      </c>
      <c r="C1542" s="57">
        <v>0</v>
      </c>
    </row>
    <row r="1543" customHeight="1" spans="1:3">
      <c r="A1543" s="55" t="s">
        <v>2804</v>
      </c>
      <c r="B1543" s="53" t="s">
        <v>2805</v>
      </c>
      <c r="C1543" s="57">
        <v>0</v>
      </c>
    </row>
    <row r="1544" customHeight="1" spans="1:3">
      <c r="A1544" s="55" t="s">
        <v>2806</v>
      </c>
      <c r="B1544" s="53" t="s">
        <v>2807</v>
      </c>
      <c r="C1544" s="57">
        <v>0</v>
      </c>
    </row>
    <row r="1545" customHeight="1" spans="1:3">
      <c r="A1545" s="55" t="s">
        <v>2808</v>
      </c>
      <c r="B1545" s="53" t="s">
        <v>87</v>
      </c>
      <c r="C1545" s="57">
        <v>0</v>
      </c>
    </row>
    <row r="1546" customHeight="1" spans="1:3">
      <c r="A1546" s="55" t="s">
        <v>2809</v>
      </c>
      <c r="B1546" s="53" t="s">
        <v>2810</v>
      </c>
      <c r="C1546" s="57">
        <v>0</v>
      </c>
    </row>
    <row r="1547" customHeight="1" spans="1:3">
      <c r="A1547" s="55" t="s">
        <v>2811</v>
      </c>
      <c r="B1547" s="53" t="s">
        <v>2812</v>
      </c>
      <c r="C1547" s="54">
        <f>SUM(C1548:C1552)</f>
        <v>450</v>
      </c>
    </row>
    <row r="1548" customHeight="1" spans="1:3">
      <c r="A1548" s="55" t="s">
        <v>2813</v>
      </c>
      <c r="B1548" s="53" t="s">
        <v>179</v>
      </c>
      <c r="C1548" s="57">
        <v>0</v>
      </c>
    </row>
    <row r="1549" customHeight="1" spans="1:3">
      <c r="A1549" s="55" t="s">
        <v>2814</v>
      </c>
      <c r="B1549" s="53" t="s">
        <v>71</v>
      </c>
      <c r="C1549" s="54">
        <v>450</v>
      </c>
    </row>
    <row r="1550" customHeight="1" spans="1:3">
      <c r="A1550" s="55" t="s">
        <v>2815</v>
      </c>
      <c r="B1550" s="53" t="s">
        <v>73</v>
      </c>
      <c r="C1550" s="57">
        <v>0</v>
      </c>
    </row>
    <row r="1551" customHeight="1" spans="1:3">
      <c r="A1551" s="55" t="s">
        <v>2816</v>
      </c>
      <c r="B1551" s="53" t="s">
        <v>2817</v>
      </c>
      <c r="C1551" s="57">
        <v>0</v>
      </c>
    </row>
    <row r="1552" customHeight="1" spans="1:3">
      <c r="A1552" s="55" t="s">
        <v>2818</v>
      </c>
      <c r="B1552" s="53" t="s">
        <v>2819</v>
      </c>
      <c r="C1552" s="57">
        <v>0</v>
      </c>
    </row>
    <row r="1553" customHeight="1" spans="1:3">
      <c r="A1553" s="55" t="s">
        <v>2820</v>
      </c>
      <c r="B1553" s="58" t="s">
        <v>2821</v>
      </c>
      <c r="C1553" s="57">
        <v>0</v>
      </c>
    </row>
    <row r="1554" customHeight="1" spans="1:3">
      <c r="A1554" s="55" t="s">
        <v>2822</v>
      </c>
      <c r="B1554" s="53" t="s">
        <v>69</v>
      </c>
      <c r="C1554" s="57">
        <v>0</v>
      </c>
    </row>
    <row r="1555" customHeight="1" spans="1:3">
      <c r="A1555" s="55" t="s">
        <v>2823</v>
      </c>
      <c r="B1555" s="53" t="s">
        <v>71</v>
      </c>
      <c r="C1555" s="57">
        <v>0</v>
      </c>
    </row>
    <row r="1556" customHeight="1" spans="1:3">
      <c r="A1556" s="55" t="s">
        <v>2824</v>
      </c>
      <c r="B1556" s="53" t="s">
        <v>73</v>
      </c>
      <c r="C1556" s="57">
        <v>0</v>
      </c>
    </row>
    <row r="1557" customHeight="1" spans="1:3">
      <c r="A1557" s="55" t="s">
        <v>2825</v>
      </c>
      <c r="B1557" s="53" t="s">
        <v>2826</v>
      </c>
      <c r="C1557" s="57">
        <v>0</v>
      </c>
    </row>
    <row r="1558" customHeight="1" spans="1:3">
      <c r="A1558" s="55" t="s">
        <v>2827</v>
      </c>
      <c r="B1558" s="53" t="s">
        <v>2828</v>
      </c>
      <c r="C1558" s="57">
        <v>0</v>
      </c>
    </row>
    <row r="1559" customHeight="1" spans="1:3">
      <c r="A1559" s="55" t="s">
        <v>2829</v>
      </c>
      <c r="B1559" s="58" t="s">
        <v>2830</v>
      </c>
      <c r="C1559" s="57">
        <v>0</v>
      </c>
    </row>
    <row r="1560" customHeight="1" spans="1:3">
      <c r="A1560" s="55" t="s">
        <v>2831</v>
      </c>
      <c r="B1560" s="53" t="s">
        <v>69</v>
      </c>
      <c r="C1560" s="57">
        <v>0</v>
      </c>
    </row>
    <row r="1561" customHeight="1" spans="1:3">
      <c r="A1561" s="55" t="s">
        <v>2832</v>
      </c>
      <c r="B1561" s="53" t="s">
        <v>71</v>
      </c>
      <c r="C1561" s="57">
        <v>0</v>
      </c>
    </row>
    <row r="1562" customHeight="1" spans="1:3">
      <c r="A1562" s="55" t="s">
        <v>2833</v>
      </c>
      <c r="B1562" s="53" t="s">
        <v>73</v>
      </c>
      <c r="C1562" s="57">
        <v>0</v>
      </c>
    </row>
    <row r="1563" customHeight="1" spans="1:3">
      <c r="A1563" s="55" t="s">
        <v>2834</v>
      </c>
      <c r="B1563" s="53" t="s">
        <v>2835</v>
      </c>
      <c r="C1563" s="57">
        <v>0</v>
      </c>
    </row>
    <row r="1564" customHeight="1" spans="1:3">
      <c r="A1564" s="55" t="s">
        <v>2836</v>
      </c>
      <c r="B1564" s="53" t="s">
        <v>2837</v>
      </c>
      <c r="C1564" s="57">
        <v>0</v>
      </c>
    </row>
    <row r="1565" customHeight="1" spans="1:3">
      <c r="A1565" s="55" t="s">
        <v>2838</v>
      </c>
      <c r="B1565" s="53" t="s">
        <v>87</v>
      </c>
      <c r="C1565" s="57">
        <v>0</v>
      </c>
    </row>
    <row r="1566" customHeight="1" spans="1:3">
      <c r="A1566" s="55" t="s">
        <v>2839</v>
      </c>
      <c r="B1566" s="53" t="s">
        <v>2840</v>
      </c>
      <c r="C1566" s="57">
        <v>0</v>
      </c>
    </row>
    <row r="1567" customHeight="1" spans="1:3">
      <c r="A1567" s="55" t="s">
        <v>2841</v>
      </c>
      <c r="B1567" s="58" t="s">
        <v>2842</v>
      </c>
      <c r="C1567" s="57">
        <v>0</v>
      </c>
    </row>
    <row r="1568" customHeight="1" spans="1:3">
      <c r="A1568" s="55" t="s">
        <v>2843</v>
      </c>
      <c r="B1568" s="53" t="s">
        <v>69</v>
      </c>
      <c r="C1568" s="57">
        <v>0</v>
      </c>
    </row>
    <row r="1569" customHeight="1" spans="1:3">
      <c r="A1569" s="55" t="s">
        <v>2844</v>
      </c>
      <c r="B1569" s="53" t="s">
        <v>71</v>
      </c>
      <c r="C1569" s="57">
        <v>0</v>
      </c>
    </row>
    <row r="1570" customHeight="1" spans="1:3">
      <c r="A1570" s="55" t="s">
        <v>2845</v>
      </c>
      <c r="B1570" s="53" t="s">
        <v>73</v>
      </c>
      <c r="C1570" s="57">
        <v>0</v>
      </c>
    </row>
    <row r="1571" customHeight="1" spans="1:3">
      <c r="A1571" s="55" t="s">
        <v>2846</v>
      </c>
      <c r="B1571" s="53" t="s">
        <v>2847</v>
      </c>
      <c r="C1571" s="57">
        <v>0</v>
      </c>
    </row>
    <row r="1572" customHeight="1" spans="1:3">
      <c r="A1572" s="55" t="s">
        <v>2848</v>
      </c>
      <c r="B1572" s="53" t="s">
        <v>2849</v>
      </c>
      <c r="C1572" s="57">
        <v>0</v>
      </c>
    </row>
    <row r="1573" customHeight="1" spans="1:3">
      <c r="A1573" s="55" t="s">
        <v>2850</v>
      </c>
      <c r="B1573" s="53" t="s">
        <v>2851</v>
      </c>
      <c r="C1573" s="57">
        <v>0</v>
      </c>
    </row>
    <row r="1574" customHeight="1" spans="1:3">
      <c r="A1574" s="55" t="s">
        <v>2852</v>
      </c>
      <c r="B1574" s="53" t="s">
        <v>2853</v>
      </c>
      <c r="C1574" s="57">
        <v>0</v>
      </c>
    </row>
    <row r="1575" customHeight="1" spans="1:3">
      <c r="A1575" s="55" t="s">
        <v>2854</v>
      </c>
      <c r="B1575" s="53" t="s">
        <v>2855</v>
      </c>
      <c r="C1575" s="57">
        <v>0</v>
      </c>
    </row>
    <row r="1576" customHeight="1" spans="1:3">
      <c r="A1576" s="55" t="s">
        <v>2856</v>
      </c>
      <c r="B1576" s="53" t="s">
        <v>2857</v>
      </c>
      <c r="C1576" s="57">
        <v>0</v>
      </c>
    </row>
    <row r="1577" customHeight="1" spans="1:3">
      <c r="A1577" s="55" t="s">
        <v>2858</v>
      </c>
      <c r="B1577" s="53" t="s">
        <v>2859</v>
      </c>
      <c r="C1577" s="57">
        <v>0</v>
      </c>
    </row>
    <row r="1578" customHeight="1" spans="1:3">
      <c r="A1578" s="55" t="s">
        <v>2860</v>
      </c>
      <c r="B1578" s="53" t="s">
        <v>2861</v>
      </c>
      <c r="C1578" s="57">
        <v>0</v>
      </c>
    </row>
    <row r="1579" customHeight="1" spans="1:3">
      <c r="A1579" s="55" t="s">
        <v>2862</v>
      </c>
      <c r="B1579" s="53" t="s">
        <v>2863</v>
      </c>
      <c r="C1579" s="57">
        <v>0</v>
      </c>
    </row>
    <row r="1580" customHeight="1" spans="1:3">
      <c r="A1580" s="55" t="s">
        <v>2864</v>
      </c>
      <c r="B1580" s="58" t="s">
        <v>2865</v>
      </c>
      <c r="C1580" s="57">
        <v>0</v>
      </c>
    </row>
    <row r="1581" customHeight="1" spans="1:3">
      <c r="A1581" s="55" t="s">
        <v>2866</v>
      </c>
      <c r="B1581" s="53" t="s">
        <v>2867</v>
      </c>
      <c r="C1581" s="57">
        <v>0</v>
      </c>
    </row>
    <row r="1582" customHeight="1" spans="1:3">
      <c r="A1582" s="55" t="s">
        <v>2868</v>
      </c>
      <c r="B1582" s="53" t="s">
        <v>2869</v>
      </c>
      <c r="C1582" s="57">
        <v>0</v>
      </c>
    </row>
    <row r="1583" customHeight="1" spans="1:3">
      <c r="A1583" s="55" t="s">
        <v>2870</v>
      </c>
      <c r="B1583" s="53" t="s">
        <v>2871</v>
      </c>
      <c r="C1583" s="57">
        <v>0</v>
      </c>
    </row>
    <row r="1584" customHeight="1" spans="1:3">
      <c r="A1584" s="55" t="s">
        <v>2872</v>
      </c>
      <c r="B1584" s="58" t="s">
        <v>2873</v>
      </c>
      <c r="C1584" s="57">
        <v>0</v>
      </c>
    </row>
    <row r="1585" customHeight="1" spans="1:3">
      <c r="A1585" s="55" t="s">
        <v>2874</v>
      </c>
      <c r="B1585" s="53" t="s">
        <v>2875</v>
      </c>
      <c r="C1585" s="57">
        <v>0</v>
      </c>
    </row>
    <row r="1586" customHeight="1" spans="1:3">
      <c r="A1586" s="55" t="s">
        <v>2876</v>
      </c>
      <c r="B1586" s="53" t="s">
        <v>2877</v>
      </c>
      <c r="C1586" s="57">
        <v>0</v>
      </c>
    </row>
    <row r="1587" customHeight="1" spans="1:3">
      <c r="A1587" s="55" t="s">
        <v>2878</v>
      </c>
      <c r="B1587" s="53" t="s">
        <v>2879</v>
      </c>
      <c r="C1587" s="57">
        <v>0</v>
      </c>
    </row>
    <row r="1588" customHeight="1" spans="1:3">
      <c r="A1588" s="55" t="s">
        <v>2880</v>
      </c>
      <c r="B1588" s="53" t="s">
        <v>2881</v>
      </c>
      <c r="C1588" s="57">
        <v>0</v>
      </c>
    </row>
    <row r="1589" customHeight="1" spans="1:3">
      <c r="A1589" s="55" t="s">
        <v>2882</v>
      </c>
      <c r="B1589" s="53" t="s">
        <v>2883</v>
      </c>
      <c r="C1589" s="57">
        <v>0</v>
      </c>
    </row>
    <row r="1590" customHeight="1" spans="1:3">
      <c r="A1590" s="55" t="s">
        <v>2884</v>
      </c>
      <c r="B1590" s="58" t="s">
        <v>2885</v>
      </c>
      <c r="C1590" s="57">
        <v>0</v>
      </c>
    </row>
    <row r="1591" customHeight="1" spans="1:3">
      <c r="A1591" s="55" t="s">
        <v>2886</v>
      </c>
      <c r="B1591" s="53" t="s">
        <v>2887</v>
      </c>
      <c r="C1591" s="54">
        <v>3300</v>
      </c>
    </row>
    <row r="1592" customHeight="1" spans="1:3">
      <c r="A1592" s="55" t="s">
        <v>2888</v>
      </c>
      <c r="B1592" s="53" t="s">
        <v>510</v>
      </c>
      <c r="C1592" s="54">
        <f>C1593+C1594+C1598+C1607+C1619+C163</f>
        <v>13528</v>
      </c>
    </row>
    <row r="1593" customHeight="1" spans="1:3">
      <c r="A1593" s="55" t="s">
        <v>2889</v>
      </c>
      <c r="B1593" s="58" t="s">
        <v>2890</v>
      </c>
      <c r="C1593" s="57">
        <v>0</v>
      </c>
    </row>
    <row r="1594" customHeight="1" spans="1:3">
      <c r="A1594" s="55" t="s">
        <v>2891</v>
      </c>
      <c r="B1594" s="58" t="s">
        <v>2892</v>
      </c>
      <c r="C1594" s="57">
        <v>0</v>
      </c>
    </row>
    <row r="1595" customHeight="1" spans="1:3">
      <c r="A1595" s="55" t="s">
        <v>2893</v>
      </c>
      <c r="B1595" s="53" t="s">
        <v>2894</v>
      </c>
      <c r="C1595" s="57">
        <v>0</v>
      </c>
    </row>
    <row r="1596" customHeight="1" spans="1:3">
      <c r="A1596" s="55" t="s">
        <v>2895</v>
      </c>
      <c r="B1596" s="53" t="s">
        <v>2896</v>
      </c>
      <c r="C1596" s="57">
        <v>0</v>
      </c>
    </row>
    <row r="1597" customHeight="1" spans="1:3">
      <c r="A1597" s="55" t="s">
        <v>2897</v>
      </c>
      <c r="B1597" s="53" t="s">
        <v>2898</v>
      </c>
      <c r="C1597" s="57">
        <v>0</v>
      </c>
    </row>
    <row r="1598" customHeight="1" spans="1:3">
      <c r="A1598" s="55" t="s">
        <v>2899</v>
      </c>
      <c r="B1598" s="58" t="s">
        <v>2900</v>
      </c>
      <c r="C1598" s="57">
        <v>0</v>
      </c>
    </row>
    <row r="1599" customHeight="1" spans="1:3">
      <c r="A1599" s="55" t="s">
        <v>2901</v>
      </c>
      <c r="B1599" s="53" t="s">
        <v>2902</v>
      </c>
      <c r="C1599" s="57">
        <v>0</v>
      </c>
    </row>
    <row r="1600" customHeight="1" spans="1:3">
      <c r="A1600" s="55" t="s">
        <v>2903</v>
      </c>
      <c r="B1600" s="53" t="s">
        <v>2904</v>
      </c>
      <c r="C1600" s="57">
        <v>0</v>
      </c>
    </row>
    <row r="1601" customHeight="1" spans="1:3">
      <c r="A1601" s="55" t="s">
        <v>2905</v>
      </c>
      <c r="B1601" s="53" t="s">
        <v>2906</v>
      </c>
      <c r="C1601" s="57">
        <v>0</v>
      </c>
    </row>
    <row r="1602" customHeight="1" spans="1:3">
      <c r="A1602" s="55" t="s">
        <v>2907</v>
      </c>
      <c r="B1602" s="53" t="s">
        <v>2908</v>
      </c>
      <c r="C1602" s="57">
        <v>0</v>
      </c>
    </row>
    <row r="1603" customHeight="1" spans="1:3">
      <c r="A1603" s="55" t="s">
        <v>2909</v>
      </c>
      <c r="B1603" s="53" t="s">
        <v>2910</v>
      </c>
      <c r="C1603" s="57">
        <v>0</v>
      </c>
    </row>
    <row r="1604" customHeight="1" spans="1:3">
      <c r="A1604" s="55" t="s">
        <v>2911</v>
      </c>
      <c r="B1604" s="53" t="s">
        <v>2912</v>
      </c>
      <c r="C1604" s="57">
        <v>0</v>
      </c>
    </row>
    <row r="1605" customHeight="1" spans="1:3">
      <c r="A1605" s="55" t="s">
        <v>2913</v>
      </c>
      <c r="B1605" s="53" t="s">
        <v>2914</v>
      </c>
      <c r="C1605" s="57">
        <v>0</v>
      </c>
    </row>
    <row r="1606" customHeight="1" spans="1:3">
      <c r="A1606" s="55" t="s">
        <v>2915</v>
      </c>
      <c r="B1606" s="53" t="s">
        <v>2916</v>
      </c>
      <c r="C1606" s="57">
        <v>0</v>
      </c>
    </row>
    <row r="1607" customHeight="1" spans="1:3">
      <c r="A1607" s="55" t="s">
        <v>2917</v>
      </c>
      <c r="B1607" s="58" t="s">
        <v>2918</v>
      </c>
      <c r="C1607" s="57">
        <v>0</v>
      </c>
    </row>
    <row r="1608" customHeight="1" spans="1:3">
      <c r="A1608" s="55" t="s">
        <v>2919</v>
      </c>
      <c r="B1608" s="53" t="s">
        <v>2920</v>
      </c>
      <c r="C1608" s="57">
        <v>0</v>
      </c>
    </row>
    <row r="1609" customHeight="1" spans="1:3">
      <c r="A1609" s="55" t="s">
        <v>2921</v>
      </c>
      <c r="B1609" s="53" t="s">
        <v>2922</v>
      </c>
      <c r="C1609" s="57">
        <v>0</v>
      </c>
    </row>
    <row r="1610" customHeight="1" spans="1:3">
      <c r="A1610" s="55" t="s">
        <v>2923</v>
      </c>
      <c r="B1610" s="53" t="s">
        <v>2924</v>
      </c>
      <c r="C1610" s="57">
        <v>0</v>
      </c>
    </row>
    <row r="1611" customHeight="1" spans="1:3">
      <c r="A1611" s="55" t="s">
        <v>2925</v>
      </c>
      <c r="B1611" s="53" t="s">
        <v>2926</v>
      </c>
      <c r="C1611" s="57">
        <v>0</v>
      </c>
    </row>
    <row r="1612" customHeight="1" spans="1:3">
      <c r="A1612" s="55" t="s">
        <v>2927</v>
      </c>
      <c r="B1612" s="53" t="s">
        <v>2928</v>
      </c>
      <c r="C1612" s="57">
        <v>0</v>
      </c>
    </row>
    <row r="1613" customHeight="1" spans="1:3">
      <c r="A1613" s="55" t="s">
        <v>2929</v>
      </c>
      <c r="B1613" s="53" t="s">
        <v>2930</v>
      </c>
      <c r="C1613" s="57">
        <v>0</v>
      </c>
    </row>
    <row r="1614" customHeight="1" spans="1:3">
      <c r="A1614" s="55" t="s">
        <v>2931</v>
      </c>
      <c r="B1614" s="53" t="s">
        <v>2932</v>
      </c>
      <c r="C1614" s="57">
        <v>0</v>
      </c>
    </row>
    <row r="1615" customHeight="1" spans="1:3">
      <c r="A1615" s="55" t="s">
        <v>2933</v>
      </c>
      <c r="B1615" s="53" t="s">
        <v>2934</v>
      </c>
      <c r="C1615" s="57">
        <v>0</v>
      </c>
    </row>
    <row r="1616" customHeight="1" spans="1:3">
      <c r="A1616" s="55" t="s">
        <v>2935</v>
      </c>
      <c r="B1616" s="53" t="s">
        <v>2936</v>
      </c>
      <c r="C1616" s="57">
        <v>0</v>
      </c>
    </row>
    <row r="1617" customHeight="1" spans="1:3">
      <c r="A1617" s="55" t="s">
        <v>2937</v>
      </c>
      <c r="B1617" s="53" t="s">
        <v>2938</v>
      </c>
      <c r="C1617" s="57">
        <v>0</v>
      </c>
    </row>
    <row r="1618" customHeight="1" spans="1:3">
      <c r="A1618" s="55" t="s">
        <v>2939</v>
      </c>
      <c r="B1618" s="53" t="s">
        <v>2940</v>
      </c>
      <c r="C1618" s="57">
        <v>0</v>
      </c>
    </row>
    <row r="1619" customHeight="1" spans="1:3">
      <c r="A1619" s="55" t="s">
        <v>2941</v>
      </c>
      <c r="B1619" s="53" t="s">
        <v>2488</v>
      </c>
      <c r="C1619" s="54">
        <f>C1620</f>
        <v>13528</v>
      </c>
    </row>
    <row r="1620" customHeight="1" spans="1:3">
      <c r="A1620" s="59">
        <v>2299999</v>
      </c>
      <c r="B1620" s="53" t="s">
        <v>510</v>
      </c>
      <c r="C1620" s="54">
        <v>13528</v>
      </c>
    </row>
    <row r="1621" customHeight="1" spans="1:3">
      <c r="A1621" s="55" t="s">
        <v>2942</v>
      </c>
      <c r="B1621" s="53" t="s">
        <v>2943</v>
      </c>
      <c r="C1621" s="54">
        <f>C1622+C1629+C1670+C1691+C1694+C1696+C1699+C1703+C1708+C1730+C1731+C1734+C1735</f>
        <v>6997</v>
      </c>
    </row>
    <row r="1622" customHeight="1" spans="1:3">
      <c r="A1622" s="55" t="s">
        <v>2944</v>
      </c>
      <c r="B1622" s="58" t="s">
        <v>2945</v>
      </c>
      <c r="C1622" s="57">
        <v>0</v>
      </c>
    </row>
    <row r="1623" customHeight="1" spans="1:3">
      <c r="A1623" s="62" t="s">
        <v>2946</v>
      </c>
      <c r="B1623" s="53" t="s">
        <v>2947</v>
      </c>
      <c r="C1623" s="63">
        <v>0</v>
      </c>
    </row>
    <row r="1624" customHeight="1" spans="1:3">
      <c r="A1624" s="62" t="s">
        <v>2948</v>
      </c>
      <c r="B1624" s="53" t="s">
        <v>2949</v>
      </c>
      <c r="C1624" s="63">
        <v>0</v>
      </c>
    </row>
    <row r="1625" customHeight="1" spans="1:3">
      <c r="A1625" s="62" t="s">
        <v>2950</v>
      </c>
      <c r="B1625" s="53" t="s">
        <v>2951</v>
      </c>
      <c r="C1625" s="63">
        <v>0</v>
      </c>
    </row>
    <row r="1626" customHeight="1" spans="1:3">
      <c r="A1626" s="62" t="s">
        <v>2952</v>
      </c>
      <c r="B1626" s="53" t="s">
        <v>2953</v>
      </c>
      <c r="C1626" s="63">
        <v>0</v>
      </c>
    </row>
    <row r="1627" customHeight="1" spans="1:3">
      <c r="A1627" s="62" t="s">
        <v>2954</v>
      </c>
      <c r="B1627" s="53" t="s">
        <v>2955</v>
      </c>
      <c r="C1627" s="63">
        <v>0</v>
      </c>
    </row>
    <row r="1628" customHeight="1" spans="1:3">
      <c r="A1628" s="62" t="s">
        <v>2956</v>
      </c>
      <c r="B1628" s="53" t="s">
        <v>2957</v>
      </c>
      <c r="C1628" s="63">
        <v>0</v>
      </c>
    </row>
    <row r="1629" customHeight="1" spans="1:3">
      <c r="A1629" s="62" t="s">
        <v>2958</v>
      </c>
      <c r="B1629" s="58" t="s">
        <v>2959</v>
      </c>
      <c r="C1629" s="63">
        <v>0</v>
      </c>
    </row>
    <row r="1630" customHeight="1" spans="1:3">
      <c r="A1630" s="62" t="s">
        <v>2960</v>
      </c>
      <c r="B1630" s="53" t="s">
        <v>2961</v>
      </c>
      <c r="C1630" s="63">
        <v>0</v>
      </c>
    </row>
    <row r="1631" customHeight="1" spans="1:3">
      <c r="A1631" s="62" t="s">
        <v>2962</v>
      </c>
      <c r="B1631" s="53" t="s">
        <v>2963</v>
      </c>
      <c r="C1631" s="63">
        <v>0</v>
      </c>
    </row>
    <row r="1632" customHeight="1" spans="1:3">
      <c r="A1632" s="62" t="s">
        <v>2964</v>
      </c>
      <c r="B1632" s="53" t="s">
        <v>2965</v>
      </c>
      <c r="C1632" s="63">
        <v>0</v>
      </c>
    </row>
    <row r="1633" customHeight="1" spans="1:3">
      <c r="A1633" s="62" t="s">
        <v>2966</v>
      </c>
      <c r="B1633" s="53" t="s">
        <v>2967</v>
      </c>
      <c r="C1633" s="63">
        <v>0</v>
      </c>
    </row>
    <row r="1634" customHeight="1" spans="1:3">
      <c r="A1634" s="62" t="s">
        <v>2968</v>
      </c>
      <c r="B1634" s="53" t="s">
        <v>2969</v>
      </c>
      <c r="C1634" s="63">
        <v>0</v>
      </c>
    </row>
    <row r="1635" customHeight="1" spans="1:3">
      <c r="A1635" s="62" t="s">
        <v>2970</v>
      </c>
      <c r="B1635" s="53" t="s">
        <v>2971</v>
      </c>
      <c r="C1635" s="63">
        <v>0</v>
      </c>
    </row>
    <row r="1636" customHeight="1" spans="1:3">
      <c r="A1636" s="62" t="s">
        <v>2972</v>
      </c>
      <c r="B1636" s="53" t="s">
        <v>2973</v>
      </c>
      <c r="C1636" s="63">
        <v>0</v>
      </c>
    </row>
    <row r="1637" customHeight="1" spans="1:3">
      <c r="A1637" s="62" t="s">
        <v>2974</v>
      </c>
      <c r="B1637" s="53" t="s">
        <v>2975</v>
      </c>
      <c r="C1637" s="63">
        <v>0</v>
      </c>
    </row>
    <row r="1638" customHeight="1" spans="1:3">
      <c r="A1638" s="62" t="s">
        <v>2976</v>
      </c>
      <c r="B1638" s="53" t="s">
        <v>2977</v>
      </c>
      <c r="C1638" s="63">
        <v>0</v>
      </c>
    </row>
    <row r="1639" customHeight="1" spans="1:3">
      <c r="A1639" s="62" t="s">
        <v>2978</v>
      </c>
      <c r="B1639" s="53" t="s">
        <v>2979</v>
      </c>
      <c r="C1639" s="63">
        <v>0</v>
      </c>
    </row>
    <row r="1640" customHeight="1" spans="1:3">
      <c r="A1640" s="62" t="s">
        <v>2980</v>
      </c>
      <c r="B1640" s="53" t="s">
        <v>2981</v>
      </c>
      <c r="C1640" s="63">
        <v>0</v>
      </c>
    </row>
    <row r="1641" customHeight="1" spans="1:3">
      <c r="A1641" s="62" t="s">
        <v>2982</v>
      </c>
      <c r="B1641" s="53" t="s">
        <v>2983</v>
      </c>
      <c r="C1641" s="63">
        <v>0</v>
      </c>
    </row>
    <row r="1642" customHeight="1" spans="1:3">
      <c r="A1642" s="62" t="s">
        <v>2984</v>
      </c>
      <c r="B1642" s="53" t="s">
        <v>2985</v>
      </c>
      <c r="C1642" s="63">
        <v>0</v>
      </c>
    </row>
    <row r="1643" customHeight="1" spans="1:3">
      <c r="A1643" s="62" t="s">
        <v>2986</v>
      </c>
      <c r="B1643" s="53" t="s">
        <v>2987</v>
      </c>
      <c r="C1643" s="63">
        <v>0</v>
      </c>
    </row>
    <row r="1644" customHeight="1" spans="1:3">
      <c r="A1644" s="62" t="s">
        <v>2988</v>
      </c>
      <c r="B1644" s="53" t="s">
        <v>2989</v>
      </c>
      <c r="C1644" s="63">
        <v>0</v>
      </c>
    </row>
    <row r="1645" customHeight="1" spans="1:3">
      <c r="A1645" s="62" t="s">
        <v>2990</v>
      </c>
      <c r="B1645" s="53" t="s">
        <v>2991</v>
      </c>
      <c r="C1645" s="63">
        <v>0</v>
      </c>
    </row>
    <row r="1646" customHeight="1" spans="1:3">
      <c r="A1646" s="62" t="s">
        <v>2992</v>
      </c>
      <c r="B1646" s="53" t="s">
        <v>2993</v>
      </c>
      <c r="C1646" s="63">
        <v>0</v>
      </c>
    </row>
    <row r="1647" customHeight="1" spans="1:3">
      <c r="A1647" s="62" t="s">
        <v>2994</v>
      </c>
      <c r="B1647" s="53" t="s">
        <v>2995</v>
      </c>
      <c r="C1647" s="63">
        <v>0</v>
      </c>
    </row>
    <row r="1648" customHeight="1" spans="1:3">
      <c r="A1648" s="62" t="s">
        <v>2996</v>
      </c>
      <c r="B1648" s="53" t="s">
        <v>2997</v>
      </c>
      <c r="C1648" s="63">
        <v>0</v>
      </c>
    </row>
    <row r="1649" customHeight="1" spans="1:3">
      <c r="A1649" s="62" t="s">
        <v>2998</v>
      </c>
      <c r="B1649" s="53" t="s">
        <v>2999</v>
      </c>
      <c r="C1649" s="63">
        <v>0</v>
      </c>
    </row>
    <row r="1650" customHeight="1" spans="1:3">
      <c r="A1650" s="62" t="s">
        <v>3000</v>
      </c>
      <c r="B1650" s="53" t="s">
        <v>3001</v>
      </c>
      <c r="C1650" s="63">
        <v>0</v>
      </c>
    </row>
    <row r="1651" customHeight="1" spans="1:3">
      <c r="A1651" s="62" t="s">
        <v>3002</v>
      </c>
      <c r="B1651" s="53" t="s">
        <v>3003</v>
      </c>
      <c r="C1651" s="63">
        <v>0</v>
      </c>
    </row>
    <row r="1652" customHeight="1" spans="1:3">
      <c r="A1652" s="62" t="s">
        <v>3004</v>
      </c>
      <c r="B1652" s="53" t="s">
        <v>3005</v>
      </c>
      <c r="C1652" s="63">
        <v>0</v>
      </c>
    </row>
    <row r="1653" customHeight="1" spans="1:3">
      <c r="A1653" s="62" t="s">
        <v>3006</v>
      </c>
      <c r="B1653" s="53" t="s">
        <v>3007</v>
      </c>
      <c r="C1653" s="63">
        <v>0</v>
      </c>
    </row>
    <row r="1654" customHeight="1" spans="1:3">
      <c r="A1654" s="62" t="s">
        <v>3008</v>
      </c>
      <c r="B1654" s="53" t="s">
        <v>3009</v>
      </c>
      <c r="C1654" s="63">
        <v>0</v>
      </c>
    </row>
    <row r="1655" customHeight="1" spans="1:3">
      <c r="A1655" s="62" t="s">
        <v>3010</v>
      </c>
      <c r="B1655" s="53" t="s">
        <v>3011</v>
      </c>
      <c r="C1655" s="63">
        <v>0</v>
      </c>
    </row>
    <row r="1656" customHeight="1" spans="1:3">
      <c r="A1656" s="62" t="s">
        <v>3012</v>
      </c>
      <c r="B1656" s="53" t="s">
        <v>3013</v>
      </c>
      <c r="C1656" s="63">
        <v>0</v>
      </c>
    </row>
    <row r="1657" customHeight="1" spans="1:3">
      <c r="A1657" s="62" t="s">
        <v>3014</v>
      </c>
      <c r="B1657" s="53" t="s">
        <v>3015</v>
      </c>
      <c r="C1657" s="63">
        <v>0</v>
      </c>
    </row>
    <row r="1658" customHeight="1" spans="1:3">
      <c r="A1658" s="62" t="s">
        <v>3016</v>
      </c>
      <c r="B1658" s="53" t="s">
        <v>3017</v>
      </c>
      <c r="C1658" s="63">
        <v>0</v>
      </c>
    </row>
    <row r="1659" customHeight="1" spans="1:3">
      <c r="A1659" s="62" t="s">
        <v>3018</v>
      </c>
      <c r="B1659" s="53" t="s">
        <v>3019</v>
      </c>
      <c r="C1659" s="63">
        <v>0</v>
      </c>
    </row>
    <row r="1660" customHeight="1" spans="1:3">
      <c r="A1660" s="62" t="s">
        <v>3020</v>
      </c>
      <c r="B1660" s="53" t="s">
        <v>3021</v>
      </c>
      <c r="C1660" s="63">
        <v>0</v>
      </c>
    </row>
    <row r="1661" customHeight="1" spans="1:3">
      <c r="A1661" s="62" t="s">
        <v>3022</v>
      </c>
      <c r="B1661" s="53" t="s">
        <v>3023</v>
      </c>
      <c r="C1661" s="63">
        <v>0</v>
      </c>
    </row>
    <row r="1662" customHeight="1" spans="1:3">
      <c r="A1662" s="62" t="s">
        <v>3024</v>
      </c>
      <c r="B1662" s="53" t="s">
        <v>3025</v>
      </c>
      <c r="C1662" s="63">
        <v>0</v>
      </c>
    </row>
    <row r="1663" customHeight="1" spans="1:3">
      <c r="A1663" s="62" t="s">
        <v>3026</v>
      </c>
      <c r="B1663" s="53" t="s">
        <v>3027</v>
      </c>
      <c r="C1663" s="63">
        <v>0</v>
      </c>
    </row>
    <row r="1664" customHeight="1" spans="1:3">
      <c r="A1664" s="62" t="s">
        <v>3028</v>
      </c>
      <c r="B1664" s="53" t="s">
        <v>3029</v>
      </c>
      <c r="C1664" s="63">
        <v>0</v>
      </c>
    </row>
    <row r="1665" customHeight="1" spans="1:3">
      <c r="A1665" s="62" t="s">
        <v>3030</v>
      </c>
      <c r="B1665" s="53" t="s">
        <v>3031</v>
      </c>
      <c r="C1665" s="63">
        <v>0</v>
      </c>
    </row>
    <row r="1666" customHeight="1" spans="1:3">
      <c r="A1666" s="62" t="s">
        <v>3032</v>
      </c>
      <c r="B1666" s="53" t="s">
        <v>3033</v>
      </c>
      <c r="C1666" s="63">
        <v>0</v>
      </c>
    </row>
    <row r="1667" customHeight="1" spans="1:3">
      <c r="A1667" s="62" t="s">
        <v>3034</v>
      </c>
      <c r="B1667" s="53" t="s">
        <v>3035</v>
      </c>
      <c r="C1667" s="63">
        <v>0</v>
      </c>
    </row>
    <row r="1668" customHeight="1" spans="1:3">
      <c r="A1668" s="62" t="s">
        <v>3036</v>
      </c>
      <c r="B1668" s="53" t="s">
        <v>3037</v>
      </c>
      <c r="C1668" s="63">
        <v>0</v>
      </c>
    </row>
    <row r="1669" customHeight="1" spans="1:3">
      <c r="A1669" s="62" t="s">
        <v>3038</v>
      </c>
      <c r="B1669" s="53" t="s">
        <v>3039</v>
      </c>
      <c r="C1669" s="63">
        <v>0</v>
      </c>
    </row>
    <row r="1670" customHeight="1" spans="1:3">
      <c r="A1670" s="62" t="s">
        <v>3040</v>
      </c>
      <c r="B1670" s="58" t="s">
        <v>3041</v>
      </c>
      <c r="C1670" s="63">
        <v>0</v>
      </c>
    </row>
    <row r="1671" customHeight="1" spans="1:3">
      <c r="A1671" s="62" t="s">
        <v>3042</v>
      </c>
      <c r="B1671" s="53" t="s">
        <v>3043</v>
      </c>
      <c r="C1671" s="63">
        <v>0</v>
      </c>
    </row>
    <row r="1672" customHeight="1" spans="1:3">
      <c r="A1672" s="62" t="s">
        <v>3044</v>
      </c>
      <c r="B1672" s="53" t="s">
        <v>3045</v>
      </c>
      <c r="C1672" s="63">
        <v>0</v>
      </c>
    </row>
    <row r="1673" customHeight="1" spans="1:3">
      <c r="A1673" s="62" t="s">
        <v>3046</v>
      </c>
      <c r="B1673" s="53" t="s">
        <v>3047</v>
      </c>
      <c r="C1673" s="63">
        <v>0</v>
      </c>
    </row>
    <row r="1674" customHeight="1" spans="1:3">
      <c r="A1674" s="62" t="s">
        <v>3048</v>
      </c>
      <c r="B1674" s="53" t="s">
        <v>3049</v>
      </c>
      <c r="C1674" s="63">
        <v>0</v>
      </c>
    </row>
    <row r="1675" customHeight="1" spans="1:3">
      <c r="A1675" s="62" t="s">
        <v>3050</v>
      </c>
      <c r="B1675" s="53" t="s">
        <v>3051</v>
      </c>
      <c r="C1675" s="63">
        <v>0</v>
      </c>
    </row>
    <row r="1676" customHeight="1" spans="1:3">
      <c r="A1676" s="62" t="s">
        <v>3052</v>
      </c>
      <c r="B1676" s="53" t="s">
        <v>3053</v>
      </c>
      <c r="C1676" s="63">
        <v>0</v>
      </c>
    </row>
    <row r="1677" customHeight="1" spans="1:3">
      <c r="A1677" s="62" t="s">
        <v>3054</v>
      </c>
      <c r="B1677" s="53" t="s">
        <v>3055</v>
      </c>
      <c r="C1677" s="63">
        <v>0</v>
      </c>
    </row>
    <row r="1678" customHeight="1" spans="1:3">
      <c r="A1678" s="62" t="s">
        <v>3056</v>
      </c>
      <c r="B1678" s="53" t="s">
        <v>3057</v>
      </c>
      <c r="C1678" s="63">
        <v>0</v>
      </c>
    </row>
    <row r="1679" customHeight="1" spans="1:3">
      <c r="A1679" s="62" t="s">
        <v>3058</v>
      </c>
      <c r="B1679" s="53" t="s">
        <v>3059</v>
      </c>
      <c r="C1679" s="63">
        <v>0</v>
      </c>
    </row>
    <row r="1680" customHeight="1" spans="1:3">
      <c r="A1680" s="62" t="s">
        <v>3060</v>
      </c>
      <c r="B1680" s="53" t="s">
        <v>3061</v>
      </c>
      <c r="C1680" s="63">
        <v>0</v>
      </c>
    </row>
    <row r="1681" customHeight="1" spans="1:3">
      <c r="A1681" s="62" t="s">
        <v>3062</v>
      </c>
      <c r="B1681" s="53" t="s">
        <v>3063</v>
      </c>
      <c r="C1681" s="63">
        <v>0</v>
      </c>
    </row>
    <row r="1682" customHeight="1" spans="1:3">
      <c r="A1682" s="62" t="s">
        <v>3064</v>
      </c>
      <c r="B1682" s="53" t="s">
        <v>3065</v>
      </c>
      <c r="C1682" s="63">
        <v>0</v>
      </c>
    </row>
    <row r="1683" customHeight="1" spans="1:3">
      <c r="A1683" s="62" t="s">
        <v>3066</v>
      </c>
      <c r="B1683" s="53" t="s">
        <v>3067</v>
      </c>
      <c r="C1683" s="63">
        <v>0</v>
      </c>
    </row>
    <row r="1684" customHeight="1" spans="1:3">
      <c r="A1684" s="62" t="s">
        <v>3068</v>
      </c>
      <c r="B1684" s="53" t="s">
        <v>3069</v>
      </c>
      <c r="C1684" s="63">
        <v>0</v>
      </c>
    </row>
    <row r="1685" customHeight="1" spans="1:3">
      <c r="A1685" s="62" t="s">
        <v>3070</v>
      </c>
      <c r="B1685" s="53" t="s">
        <v>3071</v>
      </c>
      <c r="C1685" s="63">
        <v>0</v>
      </c>
    </row>
    <row r="1686" customHeight="1" spans="1:3">
      <c r="A1686" s="62" t="s">
        <v>3072</v>
      </c>
      <c r="B1686" s="53" t="s">
        <v>3073</v>
      </c>
      <c r="C1686" s="63">
        <v>0</v>
      </c>
    </row>
    <row r="1687" customHeight="1" spans="1:3">
      <c r="A1687" s="62" t="s">
        <v>3074</v>
      </c>
      <c r="B1687" s="53" t="s">
        <v>3075</v>
      </c>
      <c r="C1687" s="63">
        <v>0</v>
      </c>
    </row>
    <row r="1688" customHeight="1" spans="1:3">
      <c r="A1688" s="62" t="s">
        <v>3076</v>
      </c>
      <c r="B1688" s="53" t="s">
        <v>3077</v>
      </c>
      <c r="C1688" s="63">
        <v>0</v>
      </c>
    </row>
    <row r="1689" customHeight="1" spans="1:3">
      <c r="A1689" s="62" t="s">
        <v>3078</v>
      </c>
      <c r="B1689" s="53" t="s">
        <v>3079</v>
      </c>
      <c r="C1689" s="63">
        <v>0</v>
      </c>
    </row>
    <row r="1690" customHeight="1" spans="1:3">
      <c r="A1690" s="62" t="s">
        <v>3080</v>
      </c>
      <c r="B1690" s="53" t="s">
        <v>510</v>
      </c>
      <c r="C1690" s="63">
        <v>0</v>
      </c>
    </row>
    <row r="1691" customHeight="1" spans="1:3">
      <c r="A1691" s="62" t="s">
        <v>3081</v>
      </c>
      <c r="B1691" s="58" t="s">
        <v>3082</v>
      </c>
      <c r="C1691" s="63">
        <v>0</v>
      </c>
    </row>
    <row r="1692" customHeight="1" spans="1:3">
      <c r="A1692" s="62" t="s">
        <v>3083</v>
      </c>
      <c r="B1692" s="53" t="s">
        <v>3084</v>
      </c>
      <c r="C1692" s="63">
        <v>0</v>
      </c>
    </row>
    <row r="1693" customHeight="1" spans="1:3">
      <c r="A1693" s="62" t="s">
        <v>3085</v>
      </c>
      <c r="B1693" s="53" t="s">
        <v>3086</v>
      </c>
      <c r="C1693" s="63">
        <v>0</v>
      </c>
    </row>
    <row r="1694" customHeight="1" spans="1:3">
      <c r="A1694" s="62" t="s">
        <v>3087</v>
      </c>
      <c r="B1694" s="58" t="s">
        <v>3088</v>
      </c>
      <c r="C1694" s="63">
        <v>0</v>
      </c>
    </row>
    <row r="1695" customHeight="1" spans="1:3">
      <c r="A1695" s="62" t="s">
        <v>3089</v>
      </c>
      <c r="B1695" s="53" t="s">
        <v>3090</v>
      </c>
      <c r="C1695" s="63">
        <v>0</v>
      </c>
    </row>
    <row r="1696" customHeight="1" spans="1:3">
      <c r="A1696" s="62" t="s">
        <v>3091</v>
      </c>
      <c r="B1696" s="53" t="s">
        <v>3092</v>
      </c>
      <c r="C1696" s="54">
        <f>C1698+C1697</f>
        <v>6997</v>
      </c>
    </row>
    <row r="1697" customHeight="1" spans="1:3">
      <c r="A1697" s="62" t="s">
        <v>3093</v>
      </c>
      <c r="B1697" s="53" t="s">
        <v>3094</v>
      </c>
      <c r="C1697" s="54">
        <v>0</v>
      </c>
    </row>
    <row r="1698" customHeight="1" spans="1:3">
      <c r="A1698" s="62" t="s">
        <v>3095</v>
      </c>
      <c r="B1698" s="53" t="s">
        <v>3096</v>
      </c>
      <c r="C1698" s="54">
        <v>6997</v>
      </c>
    </row>
    <row r="1699" customHeight="1" spans="1:3">
      <c r="A1699" s="62" t="s">
        <v>3097</v>
      </c>
      <c r="B1699" s="58" t="s">
        <v>3098</v>
      </c>
      <c r="C1699" s="54">
        <v>0</v>
      </c>
    </row>
    <row r="1700" customHeight="1" spans="1:3">
      <c r="A1700" s="62" t="s">
        <v>3099</v>
      </c>
      <c r="B1700" s="53" t="s">
        <v>3100</v>
      </c>
      <c r="C1700" s="54">
        <v>0</v>
      </c>
    </row>
    <row r="1701" customHeight="1" spans="1:3">
      <c r="A1701" s="62" t="s">
        <v>3101</v>
      </c>
      <c r="B1701" s="53" t="s">
        <v>3102</v>
      </c>
      <c r="C1701" s="54">
        <v>0</v>
      </c>
    </row>
    <row r="1702" customHeight="1" spans="1:3">
      <c r="A1702" s="62" t="s">
        <v>3103</v>
      </c>
      <c r="B1702" s="53" t="s">
        <v>3104</v>
      </c>
      <c r="C1702" s="54">
        <v>0</v>
      </c>
    </row>
    <row r="1703" customHeight="1" spans="1:3">
      <c r="A1703" s="62" t="s">
        <v>3105</v>
      </c>
      <c r="B1703" s="58" t="s">
        <v>3106</v>
      </c>
      <c r="C1703" s="54">
        <v>0</v>
      </c>
    </row>
    <row r="1704" customHeight="1" spans="1:3">
      <c r="A1704" s="62" t="s">
        <v>3107</v>
      </c>
      <c r="B1704" s="53" t="s">
        <v>3108</v>
      </c>
      <c r="C1704" s="54">
        <v>0</v>
      </c>
    </row>
    <row r="1705" customHeight="1" spans="1:3">
      <c r="A1705" s="62" t="s">
        <v>3109</v>
      </c>
      <c r="B1705" s="53" t="s">
        <v>3110</v>
      </c>
      <c r="C1705" s="54">
        <v>0</v>
      </c>
    </row>
    <row r="1706" customHeight="1" spans="1:3">
      <c r="A1706" s="62" t="s">
        <v>3111</v>
      </c>
      <c r="B1706" s="53" t="s">
        <v>3112</v>
      </c>
      <c r="C1706" s="54">
        <v>0</v>
      </c>
    </row>
    <row r="1707" customHeight="1" spans="1:3">
      <c r="A1707" s="62" t="s">
        <v>3113</v>
      </c>
      <c r="B1707" s="53" t="s">
        <v>3114</v>
      </c>
      <c r="C1707" s="54">
        <v>0</v>
      </c>
    </row>
    <row r="1708" customHeight="1" spans="1:3">
      <c r="A1708" s="62" t="s">
        <v>3115</v>
      </c>
      <c r="B1708" s="58" t="s">
        <v>3116</v>
      </c>
      <c r="C1708" s="54">
        <v>0</v>
      </c>
    </row>
    <row r="1709" customHeight="1" spans="1:3">
      <c r="A1709" s="62" t="s">
        <v>3117</v>
      </c>
      <c r="B1709" s="53" t="s">
        <v>3118</v>
      </c>
      <c r="C1709" s="54">
        <v>0</v>
      </c>
    </row>
    <row r="1710" customHeight="1" spans="1:3">
      <c r="A1710" s="62" t="s">
        <v>3119</v>
      </c>
      <c r="B1710" s="53" t="s">
        <v>3120</v>
      </c>
      <c r="C1710" s="54">
        <v>0</v>
      </c>
    </row>
    <row r="1711" customHeight="1" spans="1:3">
      <c r="A1711" s="62" t="s">
        <v>3121</v>
      </c>
      <c r="B1711" s="53" t="s">
        <v>3122</v>
      </c>
      <c r="C1711" s="54">
        <v>0</v>
      </c>
    </row>
    <row r="1712" customHeight="1" spans="1:3">
      <c r="A1712" s="62" t="s">
        <v>3123</v>
      </c>
      <c r="B1712" s="53" t="s">
        <v>3124</v>
      </c>
      <c r="C1712" s="54">
        <v>0</v>
      </c>
    </row>
    <row r="1713" customHeight="1" spans="1:3">
      <c r="A1713" s="62" t="s">
        <v>3125</v>
      </c>
      <c r="B1713" s="53" t="s">
        <v>3126</v>
      </c>
      <c r="C1713" s="54">
        <v>0</v>
      </c>
    </row>
    <row r="1714" customHeight="1" spans="1:3">
      <c r="A1714" s="62" t="s">
        <v>3127</v>
      </c>
      <c r="B1714" s="53" t="s">
        <v>3128</v>
      </c>
      <c r="C1714" s="54">
        <v>0</v>
      </c>
    </row>
    <row r="1715" customHeight="1" spans="1:3">
      <c r="A1715" s="62" t="s">
        <v>3129</v>
      </c>
      <c r="B1715" s="53" t="s">
        <v>3130</v>
      </c>
      <c r="C1715" s="54">
        <v>0</v>
      </c>
    </row>
    <row r="1716" customHeight="1" spans="1:3">
      <c r="A1716" s="62" t="s">
        <v>3131</v>
      </c>
      <c r="B1716" s="53" t="s">
        <v>3132</v>
      </c>
      <c r="C1716" s="54">
        <v>0</v>
      </c>
    </row>
    <row r="1717" customHeight="1" spans="1:3">
      <c r="A1717" s="62" t="s">
        <v>3133</v>
      </c>
      <c r="B1717" s="53" t="s">
        <v>3134</v>
      </c>
      <c r="C1717" s="54">
        <v>0</v>
      </c>
    </row>
    <row r="1718" customHeight="1" spans="1:3">
      <c r="A1718" s="62" t="s">
        <v>3135</v>
      </c>
      <c r="B1718" s="53" t="s">
        <v>3136</v>
      </c>
      <c r="C1718" s="54">
        <v>0</v>
      </c>
    </row>
    <row r="1719" customHeight="1" spans="1:3">
      <c r="A1719" s="62" t="s">
        <v>3137</v>
      </c>
      <c r="B1719" s="53" t="s">
        <v>3138</v>
      </c>
      <c r="C1719" s="54">
        <v>0</v>
      </c>
    </row>
    <row r="1720" customHeight="1" spans="1:3">
      <c r="A1720" s="62" t="s">
        <v>3139</v>
      </c>
      <c r="B1720" s="53" t="s">
        <v>3140</v>
      </c>
      <c r="C1720" s="54">
        <v>0</v>
      </c>
    </row>
    <row r="1721" customHeight="1" spans="1:3">
      <c r="A1721" s="62" t="s">
        <v>3141</v>
      </c>
      <c r="B1721" s="53" t="s">
        <v>3142</v>
      </c>
      <c r="C1721" s="54">
        <v>0</v>
      </c>
    </row>
    <row r="1722" customHeight="1" spans="1:3">
      <c r="A1722" s="62" t="s">
        <v>3143</v>
      </c>
      <c r="B1722" s="53" t="s">
        <v>3144</v>
      </c>
      <c r="C1722" s="54">
        <v>0</v>
      </c>
    </row>
    <row r="1723" customHeight="1" spans="1:3">
      <c r="A1723" s="62" t="s">
        <v>3145</v>
      </c>
      <c r="B1723" s="53" t="s">
        <v>3146</v>
      </c>
      <c r="C1723" s="54">
        <v>0</v>
      </c>
    </row>
    <row r="1724" customHeight="1" spans="1:3">
      <c r="A1724" s="62" t="s">
        <v>3147</v>
      </c>
      <c r="B1724" s="53" t="s">
        <v>3148</v>
      </c>
      <c r="C1724" s="54">
        <v>0</v>
      </c>
    </row>
    <row r="1725" customHeight="1" spans="1:3">
      <c r="A1725" s="62" t="s">
        <v>3149</v>
      </c>
      <c r="B1725" s="53" t="s">
        <v>3150</v>
      </c>
      <c r="C1725" s="54">
        <v>0</v>
      </c>
    </row>
    <row r="1726" customHeight="1" spans="1:3">
      <c r="A1726" s="62" t="s">
        <v>3151</v>
      </c>
      <c r="B1726" s="53" t="s">
        <v>3152</v>
      </c>
      <c r="C1726" s="54">
        <v>0</v>
      </c>
    </row>
    <row r="1727" customHeight="1" spans="1:3">
      <c r="A1727" s="62" t="s">
        <v>3153</v>
      </c>
      <c r="B1727" s="53" t="s">
        <v>3154</v>
      </c>
      <c r="C1727" s="54">
        <v>0</v>
      </c>
    </row>
    <row r="1728" customHeight="1" spans="1:3">
      <c r="A1728" s="62" t="s">
        <v>3155</v>
      </c>
      <c r="B1728" s="53" t="s">
        <v>3156</v>
      </c>
      <c r="C1728" s="54">
        <v>0</v>
      </c>
    </row>
    <row r="1729" customHeight="1" spans="1:3">
      <c r="A1729" s="62" t="s">
        <v>3157</v>
      </c>
      <c r="B1729" s="53" t="s">
        <v>3158</v>
      </c>
      <c r="C1729" s="54">
        <v>0</v>
      </c>
    </row>
    <row r="1730" customHeight="1" spans="1:3">
      <c r="A1730" s="62" t="s">
        <v>3159</v>
      </c>
      <c r="B1730" s="58" t="s">
        <v>3160</v>
      </c>
      <c r="C1730" s="54">
        <v>0</v>
      </c>
    </row>
    <row r="1731" customHeight="1" spans="1:3">
      <c r="A1731" s="62" t="s">
        <v>3161</v>
      </c>
      <c r="B1731" s="58" t="s">
        <v>3162</v>
      </c>
      <c r="C1731" s="54">
        <v>0</v>
      </c>
    </row>
    <row r="1732" customHeight="1" spans="1:3">
      <c r="A1732" s="62" t="s">
        <v>3163</v>
      </c>
      <c r="B1732" s="53" t="s">
        <v>3164</v>
      </c>
      <c r="C1732" s="54">
        <v>0</v>
      </c>
    </row>
    <row r="1733" customHeight="1" spans="1:3">
      <c r="A1733" s="62" t="s">
        <v>3165</v>
      </c>
      <c r="B1733" s="53" t="s">
        <v>3166</v>
      </c>
      <c r="C1733" s="54">
        <v>0</v>
      </c>
    </row>
    <row r="1734" customHeight="1" spans="1:3">
      <c r="A1734" s="62" t="s">
        <v>3167</v>
      </c>
      <c r="B1734" s="58" t="s">
        <v>3168</v>
      </c>
      <c r="C1734" s="54">
        <v>0</v>
      </c>
    </row>
    <row r="1735" customHeight="1" spans="1:3">
      <c r="A1735" s="62" t="s">
        <v>3169</v>
      </c>
      <c r="B1735" s="58" t="s">
        <v>3170</v>
      </c>
      <c r="C1735" s="54">
        <v>0</v>
      </c>
    </row>
    <row r="1736" customHeight="1" spans="1:3">
      <c r="A1736" s="64" t="s">
        <v>3171</v>
      </c>
      <c r="B1736" s="58" t="s">
        <v>3172</v>
      </c>
      <c r="C1736" s="54">
        <v>0</v>
      </c>
    </row>
    <row r="1737" customHeight="1" spans="1:3">
      <c r="A1737" s="62" t="s">
        <v>3173</v>
      </c>
      <c r="B1737" s="58" t="s">
        <v>3174</v>
      </c>
      <c r="C1737" s="54">
        <v>0</v>
      </c>
    </row>
    <row r="1738" customHeight="1" spans="1:3">
      <c r="A1738" s="62" t="s">
        <v>3175</v>
      </c>
      <c r="B1738" s="58" t="s">
        <v>3176</v>
      </c>
      <c r="C1738" s="54">
        <v>0</v>
      </c>
    </row>
    <row r="1739" customHeight="1" spans="1:3">
      <c r="A1739" s="62" t="s">
        <v>3177</v>
      </c>
      <c r="B1739" s="58" t="s">
        <v>3178</v>
      </c>
      <c r="C1739" s="54">
        <v>0</v>
      </c>
    </row>
    <row r="1740" customHeight="1" spans="1:3">
      <c r="A1740" s="62" t="s">
        <v>3179</v>
      </c>
      <c r="B1740" s="53" t="s">
        <v>3180</v>
      </c>
      <c r="C1740" s="54">
        <v>0</v>
      </c>
    </row>
    <row r="1741" customHeight="1" spans="1:3">
      <c r="A1741" s="62" t="s">
        <v>3181</v>
      </c>
      <c r="B1741" s="53" t="s">
        <v>3182</v>
      </c>
      <c r="C1741" s="54">
        <v>0</v>
      </c>
    </row>
    <row r="1742" customHeight="1" spans="1:3">
      <c r="A1742" s="62" t="s">
        <v>3183</v>
      </c>
      <c r="B1742" s="53" t="s">
        <v>3184</v>
      </c>
      <c r="C1742" s="54">
        <v>0</v>
      </c>
    </row>
    <row r="1743" customHeight="1" spans="1:3">
      <c r="A1743" s="62" t="s">
        <v>3185</v>
      </c>
      <c r="B1743" s="53" t="s">
        <v>3186</v>
      </c>
      <c r="C1743" s="54">
        <v>0</v>
      </c>
    </row>
    <row r="1744" customHeight="1" spans="1:3">
      <c r="A1744" s="62" t="s">
        <v>3187</v>
      </c>
      <c r="B1744" s="58" t="s">
        <v>3188</v>
      </c>
      <c r="C1744" s="54">
        <v>0</v>
      </c>
    </row>
    <row r="1745" customHeight="1" spans="1:3">
      <c r="A1745" s="62" t="s">
        <v>3189</v>
      </c>
      <c r="B1745" s="53" t="s">
        <v>3190</v>
      </c>
      <c r="C1745" s="54">
        <v>0</v>
      </c>
    </row>
    <row r="1746" customHeight="1" spans="1:3">
      <c r="A1746" s="62" t="s">
        <v>3191</v>
      </c>
      <c r="B1746" s="53" t="s">
        <v>3192</v>
      </c>
      <c r="C1746" s="54">
        <v>0</v>
      </c>
    </row>
    <row r="1747" customHeight="1" spans="1:3">
      <c r="A1747" s="62" t="s">
        <v>3193</v>
      </c>
      <c r="B1747" s="53" t="s">
        <v>3194</v>
      </c>
      <c r="C1747" s="54">
        <v>0</v>
      </c>
    </row>
    <row r="1748" customHeight="1" spans="1:3">
      <c r="A1748" s="62" t="s">
        <v>3195</v>
      </c>
      <c r="B1748" s="53" t="s">
        <v>3196</v>
      </c>
      <c r="C1748" s="54">
        <v>0</v>
      </c>
    </row>
    <row r="1749" customHeight="1" spans="1:3">
      <c r="A1749" s="62" t="s">
        <v>3197</v>
      </c>
      <c r="B1749" s="53" t="s">
        <v>3198</v>
      </c>
      <c r="C1749" s="54">
        <v>0</v>
      </c>
    </row>
    <row r="1750" customHeight="1" spans="1:3">
      <c r="A1750" s="62" t="s">
        <v>3199</v>
      </c>
      <c r="B1750" s="53" t="s">
        <v>3200</v>
      </c>
      <c r="C1750" s="54">
        <v>0</v>
      </c>
    </row>
    <row r="1751" customHeight="1" spans="1:3">
      <c r="A1751" s="62" t="s">
        <v>3201</v>
      </c>
      <c r="B1751" s="53" t="s">
        <v>3202</v>
      </c>
      <c r="C1751" s="54">
        <v>0</v>
      </c>
    </row>
    <row r="1752" customHeight="1" spans="1:3">
      <c r="A1752" s="62" t="s">
        <v>3203</v>
      </c>
      <c r="B1752" s="53" t="s">
        <v>3204</v>
      </c>
      <c r="C1752" s="54">
        <v>0</v>
      </c>
    </row>
    <row r="1753" customHeight="1" spans="1:3">
      <c r="A1753" s="62" t="s">
        <v>3205</v>
      </c>
      <c r="B1753" s="53" t="s">
        <v>3206</v>
      </c>
      <c r="C1753" s="54">
        <v>0</v>
      </c>
    </row>
    <row r="1754" customHeight="1" spans="1:3">
      <c r="A1754" s="62" t="s">
        <v>3207</v>
      </c>
      <c r="B1754" s="53" t="s">
        <v>3208</v>
      </c>
      <c r="C1754" s="54">
        <v>0</v>
      </c>
    </row>
    <row r="1755" customHeight="1" spans="1:3">
      <c r="A1755" s="62" t="s">
        <v>3209</v>
      </c>
      <c r="B1755" s="53" t="s">
        <v>3210</v>
      </c>
      <c r="C1755" s="54">
        <v>0</v>
      </c>
    </row>
    <row r="1756" customHeight="1" spans="1:3">
      <c r="A1756" s="62" t="s">
        <v>3211</v>
      </c>
      <c r="B1756" s="53" t="s">
        <v>3212</v>
      </c>
      <c r="C1756" s="54">
        <v>0</v>
      </c>
    </row>
    <row r="1757" customHeight="1" spans="1:3">
      <c r="A1757" s="62" t="s">
        <v>3213</v>
      </c>
      <c r="B1757" s="53" t="s">
        <v>3214</v>
      </c>
      <c r="C1757" s="54">
        <v>0</v>
      </c>
    </row>
    <row r="1758" customHeight="1" spans="1:3">
      <c r="A1758" s="62" t="s">
        <v>3215</v>
      </c>
      <c r="B1758" s="53" t="s">
        <v>3216</v>
      </c>
      <c r="C1758" s="54">
        <v>0</v>
      </c>
    </row>
    <row r="1759" customHeight="1" spans="1:3">
      <c r="A1759" s="62" t="s">
        <v>3217</v>
      </c>
      <c r="B1759" s="53" t="s">
        <v>3218</v>
      </c>
      <c r="C1759" s="54">
        <v>0</v>
      </c>
    </row>
    <row r="1760" customHeight="1" spans="1:3">
      <c r="A1760" s="62" t="s">
        <v>3219</v>
      </c>
      <c r="B1760" s="53" t="s">
        <v>3220</v>
      </c>
      <c r="C1760" s="54">
        <v>0</v>
      </c>
    </row>
    <row r="1761" customHeight="1" spans="1:3">
      <c r="A1761" s="62" t="s">
        <v>3221</v>
      </c>
      <c r="B1761" s="53" t="s">
        <v>3222</v>
      </c>
      <c r="C1761" s="54">
        <v>0</v>
      </c>
    </row>
    <row r="1762" customHeight="1" spans="1:3">
      <c r="A1762" s="62" t="s">
        <v>3223</v>
      </c>
      <c r="B1762" s="53" t="s">
        <v>3224</v>
      </c>
      <c r="C1762" s="54">
        <f>C1763+C1764+C1765+C1770</f>
        <v>14205</v>
      </c>
    </row>
    <row r="1763" customHeight="1" spans="1:3">
      <c r="A1763" s="62" t="s">
        <v>3225</v>
      </c>
      <c r="B1763" s="58" t="s">
        <v>3226</v>
      </c>
      <c r="C1763" s="54">
        <v>0</v>
      </c>
    </row>
    <row r="1764" customHeight="1" spans="1:3">
      <c r="A1764" s="62" t="s">
        <v>3227</v>
      </c>
      <c r="B1764" s="58" t="s">
        <v>3228</v>
      </c>
      <c r="C1764" s="54">
        <v>0</v>
      </c>
    </row>
    <row r="1765" customHeight="1" spans="1:3">
      <c r="A1765" s="62" t="s">
        <v>3229</v>
      </c>
      <c r="B1765" s="53" t="s">
        <v>3230</v>
      </c>
      <c r="C1765" s="54">
        <f>SUM(C1766:C1769)</f>
        <v>14205</v>
      </c>
    </row>
    <row r="1766" customHeight="1" spans="1:3">
      <c r="A1766" s="62" t="s">
        <v>3231</v>
      </c>
      <c r="B1766" s="53" t="s">
        <v>3232</v>
      </c>
      <c r="C1766" s="54">
        <v>14205</v>
      </c>
    </row>
    <row r="1767" customHeight="1" spans="1:3">
      <c r="A1767" s="62" t="s">
        <v>3233</v>
      </c>
      <c r="B1767" s="53" t="s">
        <v>3234</v>
      </c>
      <c r="C1767" s="63">
        <v>0</v>
      </c>
    </row>
    <row r="1768" customHeight="1" spans="1:3">
      <c r="A1768" s="62" t="s">
        <v>3235</v>
      </c>
      <c r="B1768" s="53" t="s">
        <v>3236</v>
      </c>
      <c r="C1768" s="63">
        <v>0</v>
      </c>
    </row>
    <row r="1769" customHeight="1" spans="1:3">
      <c r="A1769" s="62" t="s">
        <v>3237</v>
      </c>
      <c r="B1769" s="53" t="s">
        <v>3238</v>
      </c>
      <c r="C1769" s="63">
        <v>0</v>
      </c>
    </row>
    <row r="1770" customHeight="1" spans="1:3">
      <c r="A1770" s="62" t="s">
        <v>3239</v>
      </c>
      <c r="B1770" s="58" t="s">
        <v>3240</v>
      </c>
      <c r="C1770" s="63">
        <v>0</v>
      </c>
    </row>
    <row r="1771" customHeight="1" spans="1:3">
      <c r="A1771" s="62" t="s">
        <v>3241</v>
      </c>
      <c r="B1771" s="53" t="s">
        <v>3242</v>
      </c>
      <c r="C1771" s="63">
        <v>0</v>
      </c>
    </row>
    <row r="1772" customHeight="1" spans="1:3">
      <c r="A1772" s="62" t="s">
        <v>3243</v>
      </c>
      <c r="B1772" s="53" t="s">
        <v>3244</v>
      </c>
      <c r="C1772" s="63">
        <v>0</v>
      </c>
    </row>
    <row r="1773" customHeight="1" spans="1:3">
      <c r="A1773" s="62" t="s">
        <v>3245</v>
      </c>
      <c r="B1773" s="53" t="s">
        <v>3246</v>
      </c>
      <c r="C1773" s="63">
        <v>0</v>
      </c>
    </row>
    <row r="1774" customHeight="1" spans="1:3">
      <c r="A1774" s="62" t="s">
        <v>3247</v>
      </c>
      <c r="B1774" s="53" t="s">
        <v>3248</v>
      </c>
      <c r="C1774" s="63">
        <v>0</v>
      </c>
    </row>
    <row r="1775" customHeight="1" spans="1:3">
      <c r="A1775" s="62" t="s">
        <v>3249</v>
      </c>
      <c r="B1775" s="53" t="s">
        <v>3250</v>
      </c>
      <c r="C1775" s="63">
        <v>0</v>
      </c>
    </row>
    <row r="1776" customHeight="1" spans="1:3">
      <c r="A1776" s="62" t="s">
        <v>3251</v>
      </c>
      <c r="B1776" s="53" t="s">
        <v>3252</v>
      </c>
      <c r="C1776" s="63">
        <v>0</v>
      </c>
    </row>
    <row r="1777" customHeight="1" spans="1:3">
      <c r="A1777" s="62" t="s">
        <v>3253</v>
      </c>
      <c r="B1777" s="53" t="s">
        <v>3254</v>
      </c>
      <c r="C1777" s="63">
        <v>0</v>
      </c>
    </row>
    <row r="1778" customHeight="1" spans="1:3">
      <c r="A1778" s="62" t="s">
        <v>3255</v>
      </c>
      <c r="B1778" s="53" t="s">
        <v>3256</v>
      </c>
      <c r="C1778" s="63">
        <v>0</v>
      </c>
    </row>
    <row r="1779" customHeight="1" spans="1:3">
      <c r="A1779" s="62" t="s">
        <v>3257</v>
      </c>
      <c r="B1779" s="53" t="s">
        <v>3258</v>
      </c>
      <c r="C1779" s="63">
        <v>0</v>
      </c>
    </row>
    <row r="1780" customHeight="1" spans="1:3">
      <c r="A1780" s="62" t="s">
        <v>3259</v>
      </c>
      <c r="B1780" s="53" t="s">
        <v>3260</v>
      </c>
      <c r="C1780" s="63">
        <v>0</v>
      </c>
    </row>
    <row r="1781" customHeight="1" spans="1:3">
      <c r="A1781" s="62" t="s">
        <v>3261</v>
      </c>
      <c r="B1781" s="53" t="s">
        <v>3262</v>
      </c>
      <c r="C1781" s="63">
        <v>0</v>
      </c>
    </row>
    <row r="1782" customHeight="1" spans="1:3">
      <c r="A1782" s="62" t="s">
        <v>3263</v>
      </c>
      <c r="B1782" s="53" t="s">
        <v>3264</v>
      </c>
      <c r="C1782" s="63">
        <v>0</v>
      </c>
    </row>
    <row r="1783" customHeight="1" spans="1:3">
      <c r="A1783" s="62" t="s">
        <v>3265</v>
      </c>
      <c r="B1783" s="53" t="s">
        <v>3266</v>
      </c>
      <c r="C1783" s="63">
        <v>0</v>
      </c>
    </row>
    <row r="1784" customHeight="1" spans="1:3">
      <c r="A1784" s="62" t="s">
        <v>3267</v>
      </c>
      <c r="B1784" s="53" t="s">
        <v>3268</v>
      </c>
      <c r="C1784" s="63">
        <v>0</v>
      </c>
    </row>
    <row r="1785" customHeight="1" spans="1:3">
      <c r="A1785" s="62" t="s">
        <v>3269</v>
      </c>
      <c r="B1785" s="53" t="s">
        <v>3270</v>
      </c>
      <c r="C1785" s="63">
        <v>0</v>
      </c>
    </row>
    <row r="1786" customHeight="1" spans="1:3">
      <c r="A1786" s="62" t="s">
        <v>3271</v>
      </c>
      <c r="B1786" s="53" t="s">
        <v>3272</v>
      </c>
      <c r="C1786" s="63">
        <v>0</v>
      </c>
    </row>
    <row r="1787" customHeight="1" spans="1:3">
      <c r="A1787" s="62" t="s">
        <v>3273</v>
      </c>
      <c r="B1787" s="53" t="s">
        <v>3274</v>
      </c>
      <c r="C1787" s="63">
        <v>0</v>
      </c>
    </row>
    <row r="1788" customHeight="1" spans="1:3">
      <c r="A1788" s="64" t="s">
        <v>3275</v>
      </c>
      <c r="B1788" s="58" t="s">
        <v>3276</v>
      </c>
      <c r="C1788" s="63">
        <v>0</v>
      </c>
    </row>
    <row r="1789" customHeight="1" spans="1:3">
      <c r="A1789" s="62" t="s">
        <v>3277</v>
      </c>
      <c r="B1789" s="58" t="s">
        <v>3278</v>
      </c>
      <c r="C1789" s="63">
        <v>0</v>
      </c>
    </row>
    <row r="1790" customHeight="1" spans="1:3">
      <c r="A1790" s="62" t="s">
        <v>3279</v>
      </c>
      <c r="B1790" s="58" t="s">
        <v>3280</v>
      </c>
      <c r="C1790" s="63">
        <v>0</v>
      </c>
    </row>
    <row r="1791" customHeight="1" spans="1:3">
      <c r="A1791" s="62" t="s">
        <v>3281</v>
      </c>
      <c r="B1791" s="58" t="s">
        <v>3282</v>
      </c>
      <c r="C1791" s="63">
        <v>0</v>
      </c>
    </row>
    <row r="1792" customHeight="1" spans="1:3">
      <c r="A1792" s="62" t="s">
        <v>3283</v>
      </c>
      <c r="B1792" s="58" t="s">
        <v>3284</v>
      </c>
      <c r="C1792" s="63">
        <v>0</v>
      </c>
    </row>
    <row r="1793" customHeight="1" spans="1:3">
      <c r="A1793" s="62" t="s">
        <v>3285</v>
      </c>
      <c r="B1793" s="53" t="s">
        <v>3286</v>
      </c>
      <c r="C1793" s="63"/>
    </row>
    <row r="1794" customHeight="1" spans="1:3">
      <c r="A1794" s="62" t="s">
        <v>3287</v>
      </c>
      <c r="B1794" s="53" t="s">
        <v>3288</v>
      </c>
      <c r="C1794" s="63"/>
    </row>
    <row r="1795" customHeight="1" spans="1:3">
      <c r="A1795" s="62" t="s">
        <v>3289</v>
      </c>
      <c r="B1795" s="53" t="s">
        <v>3290</v>
      </c>
      <c r="C1795" s="63"/>
    </row>
    <row r="1796" customHeight="1" spans="1:3">
      <c r="A1796" s="62" t="s">
        <v>3291</v>
      </c>
      <c r="B1796" s="53" t="s">
        <v>3292</v>
      </c>
      <c r="C1796" s="63"/>
    </row>
    <row r="1797" customHeight="1" spans="1:3">
      <c r="A1797" s="62" t="s">
        <v>3293</v>
      </c>
      <c r="B1797" s="53" t="s">
        <v>3294</v>
      </c>
      <c r="C1797" s="63"/>
    </row>
    <row r="1798" customHeight="1" spans="1:3">
      <c r="A1798" s="62" t="s">
        <v>3295</v>
      </c>
      <c r="B1798" s="53" t="s">
        <v>3296</v>
      </c>
      <c r="C1798" s="63"/>
    </row>
    <row r="1799" customHeight="1" spans="1:3">
      <c r="A1799" s="62" t="s">
        <v>3297</v>
      </c>
      <c r="B1799" s="53" t="s">
        <v>3298</v>
      </c>
      <c r="C1799" s="63"/>
    </row>
    <row r="1800" customHeight="1" spans="1:3">
      <c r="A1800" s="62" t="s">
        <v>3299</v>
      </c>
      <c r="B1800" s="53" t="s">
        <v>3300</v>
      </c>
      <c r="C1800" s="63"/>
    </row>
    <row r="1801" customHeight="1" spans="1:3">
      <c r="A1801" s="62" t="s">
        <v>3301</v>
      </c>
      <c r="B1801" s="53" t="s">
        <v>3302</v>
      </c>
      <c r="C1801" s="63"/>
    </row>
    <row r="1802" customHeight="1" spans="1:3">
      <c r="A1802" s="62" t="s">
        <v>3303</v>
      </c>
      <c r="B1802" s="53" t="s">
        <v>3304</v>
      </c>
      <c r="C1802" s="63"/>
    </row>
    <row r="1803" customHeight="1" spans="1:3">
      <c r="A1803" s="62" t="s">
        <v>3305</v>
      </c>
      <c r="B1803" s="53" t="s">
        <v>3306</v>
      </c>
      <c r="C1803" s="63"/>
    </row>
    <row r="1804" customHeight="1" spans="1:3">
      <c r="A1804" s="62" t="s">
        <v>3307</v>
      </c>
      <c r="B1804" s="53" t="s">
        <v>3308</v>
      </c>
      <c r="C1804" s="63"/>
    </row>
    <row r="1805" customHeight="1" spans="1:3">
      <c r="A1805" s="62" t="s">
        <v>3309</v>
      </c>
      <c r="B1805" s="53" t="s">
        <v>3310</v>
      </c>
      <c r="C1805" s="63"/>
    </row>
    <row r="1806" customHeight="1" spans="1:3">
      <c r="A1806" s="62" t="s">
        <v>3311</v>
      </c>
      <c r="B1806" s="53" t="s">
        <v>3312</v>
      </c>
      <c r="C1806" s="63"/>
    </row>
    <row r="1807" customHeight="1" spans="1:3">
      <c r="A1807" s="62" t="s">
        <v>3313</v>
      </c>
      <c r="B1807" s="53" t="s">
        <v>3314</v>
      </c>
      <c r="C1807" s="63"/>
    </row>
    <row r="1808" customHeight="1" spans="1:3">
      <c r="A1808" s="62" t="s">
        <v>3315</v>
      </c>
      <c r="B1808" s="53" t="s">
        <v>3316</v>
      </c>
      <c r="C1808" s="63"/>
    </row>
    <row r="1809" customHeight="1" spans="1:3">
      <c r="A1809" s="62" t="s">
        <v>3317</v>
      </c>
      <c r="B1809" s="53" t="s">
        <v>3318</v>
      </c>
      <c r="C1809" s="63"/>
    </row>
    <row r="1810" customHeight="1" spans="1:3">
      <c r="A1810" s="62" t="s">
        <v>3317</v>
      </c>
      <c r="B1810" s="53" t="s">
        <v>3318</v>
      </c>
      <c r="C1810" s="65"/>
    </row>
  </sheetData>
  <mergeCells count="1">
    <mergeCell ref="A2:C2"/>
  </mergeCells>
  <conditionalFormatting sqref="A502">
    <cfRule type="duplicateValues" dxfId="1" priority="4" stopIfTrue="1"/>
    <cfRule type="duplicateValues" priority="3" stopIfTrue="1"/>
  </conditionalFormatting>
  <conditionalFormatting sqref="A1012">
    <cfRule type="duplicateValues" dxfId="1" priority="2" stopIfTrue="1"/>
    <cfRule type="duplicateValues" priority="1" stopIfTrue="1"/>
  </conditionalFormatting>
  <conditionalFormatting sqref="A1810">
    <cfRule type="duplicateValues" dxfId="1" priority="12" stopIfTrue="1"/>
    <cfRule type="duplicateValues" priority="11" stopIfTrue="1"/>
  </conditionalFormatting>
  <conditionalFormatting sqref="A4:A501 A503:A1011 A1013:A1809">
    <cfRule type="duplicateValues" dxfId="1" priority="6" stopIfTrue="1"/>
    <cfRule type="duplicateValues" priority="5" stopIfTrue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2"/>
  <sheetViews>
    <sheetView showGridLines="0" showZeros="0" zoomScaleSheetLayoutView="60" workbookViewId="0">
      <selection activeCell="D18" sqref="D18"/>
    </sheetView>
  </sheetViews>
  <sheetFormatPr defaultColWidth="6.84166666666667" defaultRowHeight="11.25"/>
  <cols>
    <col min="1" max="1" width="12.0916666666667" style="24" customWidth="1"/>
    <col min="2" max="2" width="19.5916666666667" style="24" customWidth="1"/>
    <col min="3" max="3" width="22.5" style="24" customWidth="1"/>
    <col min="4" max="4" width="10.0333333333333" style="24" customWidth="1"/>
    <col min="5" max="5" width="12.875" style="24" customWidth="1"/>
    <col min="6" max="6" width="11.25" style="24" customWidth="1"/>
    <col min="7" max="8" width="7.5" style="24" customWidth="1"/>
    <col min="9" max="9" width="12.625" style="24" customWidth="1"/>
    <col min="10" max="19" width="7.5" style="24" customWidth="1"/>
    <col min="20" max="20" width="6.84166666666667" style="24" customWidth="1"/>
    <col min="21" max="16384" width="6.84166666666667" style="24"/>
  </cols>
  <sheetData>
    <row r="1" ht="25.5" customHeight="1" spans="1:20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37" t="s">
        <v>3319</v>
      </c>
      <c r="T1" s="38"/>
    </row>
    <row r="2" ht="25.5" customHeight="1" spans="1:20">
      <c r="A2" s="26" t="s">
        <v>3320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39"/>
      <c r="T2" s="38"/>
    </row>
    <row r="3" ht="25.5" customHeight="1" spans="1:20">
      <c r="A3" s="27" t="s">
        <v>3321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36"/>
      <c r="Q3" s="36"/>
      <c r="R3" s="36"/>
      <c r="S3" s="40" t="s">
        <v>1</v>
      </c>
      <c r="T3" s="41"/>
    </row>
    <row r="4" ht="19.5" customHeight="1" spans="1:20">
      <c r="A4" s="29" t="s">
        <v>3322</v>
      </c>
      <c r="B4" s="29" t="s">
        <v>3323</v>
      </c>
      <c r="C4" s="30" t="s">
        <v>3324</v>
      </c>
      <c r="D4" s="31" t="s">
        <v>3325</v>
      </c>
      <c r="E4" s="31" t="s">
        <v>3326</v>
      </c>
      <c r="F4" s="32" t="s">
        <v>3327</v>
      </c>
      <c r="G4" s="31" t="s">
        <v>3328</v>
      </c>
      <c r="H4" s="31" t="s">
        <v>3329</v>
      </c>
      <c r="I4" s="31" t="s">
        <v>3330</v>
      </c>
      <c r="J4" s="31" t="s">
        <v>3331</v>
      </c>
      <c r="K4" s="31" t="s">
        <v>3332</v>
      </c>
      <c r="L4" s="31" t="s">
        <v>3333</v>
      </c>
      <c r="M4" s="31" t="s">
        <v>3334</v>
      </c>
      <c r="N4" s="31" t="s">
        <v>3335</v>
      </c>
      <c r="O4" s="31" t="s">
        <v>3336</v>
      </c>
      <c r="P4" s="31" t="s">
        <v>3172</v>
      </c>
      <c r="Q4" s="31" t="s">
        <v>2943</v>
      </c>
      <c r="R4" s="31" t="s">
        <v>3337</v>
      </c>
      <c r="S4" s="31" t="s">
        <v>510</v>
      </c>
      <c r="T4" s="42"/>
    </row>
    <row r="5" ht="15" customHeight="1" spans="1:20">
      <c r="A5" s="29"/>
      <c r="B5" s="29"/>
      <c r="C5" s="30"/>
      <c r="D5" s="31"/>
      <c r="E5" s="31"/>
      <c r="F5" s="32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42"/>
    </row>
    <row r="6" ht="15" customHeight="1" spans="1:20">
      <c r="A6" s="29"/>
      <c r="B6" s="29"/>
      <c r="C6" s="30"/>
      <c r="D6" s="31"/>
      <c r="E6" s="31"/>
      <c r="F6" s="32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42"/>
    </row>
    <row r="7" ht="25.5" customHeight="1" spans="1:20">
      <c r="A7" s="29" t="s">
        <v>3338</v>
      </c>
      <c r="B7" s="31" t="s">
        <v>3338</v>
      </c>
      <c r="C7" s="29" t="s">
        <v>3338</v>
      </c>
      <c r="D7" s="31">
        <v>1</v>
      </c>
      <c r="E7" s="31">
        <v>2</v>
      </c>
      <c r="F7" s="31">
        <v>3</v>
      </c>
      <c r="G7" s="31">
        <v>4</v>
      </c>
      <c r="H7" s="29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42"/>
    </row>
    <row r="8" s="24" customFormat="1" ht="24.9" customHeight="1" spans="1:20">
      <c r="A8" s="33"/>
      <c r="B8" s="33"/>
      <c r="C8" s="33" t="s">
        <v>32</v>
      </c>
      <c r="D8" s="34">
        <v>128934</v>
      </c>
      <c r="E8" s="34">
        <v>50589.47</v>
      </c>
      <c r="F8" s="34">
        <v>8537.05</v>
      </c>
      <c r="G8" s="35">
        <v>0</v>
      </c>
      <c r="H8" s="35">
        <v>0</v>
      </c>
      <c r="I8" s="34">
        <v>68104.45</v>
      </c>
      <c r="J8" s="35">
        <v>0</v>
      </c>
      <c r="K8" s="35">
        <v>0</v>
      </c>
      <c r="L8" s="35">
        <v>0</v>
      </c>
      <c r="M8" s="34">
        <v>969.46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4">
        <v>733.57</v>
      </c>
      <c r="T8" s="41"/>
    </row>
    <row r="9" ht="24.9" customHeight="1" spans="1:19">
      <c r="A9" s="33" t="s">
        <v>3339</v>
      </c>
      <c r="B9" s="33" t="s">
        <v>3340</v>
      </c>
      <c r="C9" s="33"/>
      <c r="D9" s="34">
        <v>818</v>
      </c>
      <c r="E9" s="34">
        <v>629.94</v>
      </c>
      <c r="F9" s="34">
        <v>183.5</v>
      </c>
      <c r="G9" s="35">
        <v>0</v>
      </c>
      <c r="H9" s="35">
        <v>0</v>
      </c>
      <c r="I9" s="34">
        <v>0</v>
      </c>
      <c r="J9" s="35">
        <v>0</v>
      </c>
      <c r="K9" s="35">
        <v>0</v>
      </c>
      <c r="L9" s="35">
        <v>0</v>
      </c>
      <c r="M9" s="34">
        <v>3.93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4">
        <v>0.63</v>
      </c>
    </row>
    <row r="10" ht="24.9" customHeight="1" spans="1:19">
      <c r="A10" s="33" t="s">
        <v>3341</v>
      </c>
      <c r="B10" s="33" t="s">
        <v>3342</v>
      </c>
      <c r="C10" s="33" t="s">
        <v>3343</v>
      </c>
      <c r="D10" s="34">
        <v>818</v>
      </c>
      <c r="E10" s="34">
        <v>629.94</v>
      </c>
      <c r="F10" s="34">
        <v>183.5</v>
      </c>
      <c r="G10" s="35">
        <v>0</v>
      </c>
      <c r="H10" s="35">
        <v>0</v>
      </c>
      <c r="I10" s="34">
        <v>0</v>
      </c>
      <c r="J10" s="35">
        <v>0</v>
      </c>
      <c r="K10" s="35">
        <v>0</v>
      </c>
      <c r="L10" s="35">
        <v>0</v>
      </c>
      <c r="M10" s="34">
        <v>3.93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4">
        <v>0.63</v>
      </c>
    </row>
    <row r="11" ht="24.9" customHeight="1" spans="1:19">
      <c r="A11" s="33" t="s">
        <v>3344</v>
      </c>
      <c r="B11" s="33" t="s">
        <v>3345</v>
      </c>
      <c r="C11" s="33"/>
      <c r="D11" s="34">
        <v>487</v>
      </c>
      <c r="E11" s="34">
        <v>374.55</v>
      </c>
      <c r="F11" s="34">
        <v>110.75</v>
      </c>
      <c r="G11" s="35">
        <v>0</v>
      </c>
      <c r="H11" s="35">
        <v>0</v>
      </c>
      <c r="I11" s="34">
        <v>0</v>
      </c>
      <c r="J11" s="35">
        <v>0</v>
      </c>
      <c r="K11" s="35">
        <v>0</v>
      </c>
      <c r="L11" s="35">
        <v>0</v>
      </c>
      <c r="M11" s="34">
        <v>0.96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4">
        <v>0.74</v>
      </c>
    </row>
    <row r="12" ht="24.9" customHeight="1" spans="1:19">
      <c r="A12" s="33" t="s">
        <v>3346</v>
      </c>
      <c r="B12" s="33" t="s">
        <v>3347</v>
      </c>
      <c r="C12" s="33" t="s">
        <v>3348</v>
      </c>
      <c r="D12" s="34">
        <v>487</v>
      </c>
      <c r="E12" s="34">
        <v>374.55</v>
      </c>
      <c r="F12" s="34">
        <v>110.75</v>
      </c>
      <c r="G12" s="35">
        <v>0</v>
      </c>
      <c r="H12" s="35">
        <v>0</v>
      </c>
      <c r="I12" s="34">
        <v>0</v>
      </c>
      <c r="J12" s="35">
        <v>0</v>
      </c>
      <c r="K12" s="35">
        <v>0</v>
      </c>
      <c r="L12" s="35">
        <v>0</v>
      </c>
      <c r="M12" s="34">
        <v>0.96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4">
        <v>0.74</v>
      </c>
    </row>
    <row r="13" ht="24.9" customHeight="1" spans="1:19">
      <c r="A13" s="33" t="s">
        <v>3349</v>
      </c>
      <c r="B13" s="33" t="s">
        <v>3350</v>
      </c>
      <c r="C13" s="33"/>
      <c r="D13" s="34">
        <v>956</v>
      </c>
      <c r="E13" s="34">
        <v>732.25</v>
      </c>
      <c r="F13" s="34">
        <v>220.7</v>
      </c>
      <c r="G13" s="35">
        <v>0</v>
      </c>
      <c r="H13" s="35">
        <v>0</v>
      </c>
      <c r="I13" s="34">
        <v>0</v>
      </c>
      <c r="J13" s="35">
        <v>0</v>
      </c>
      <c r="K13" s="35">
        <v>0</v>
      </c>
      <c r="L13" s="35">
        <v>0</v>
      </c>
      <c r="M13" s="34">
        <v>2.1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4">
        <v>0.95</v>
      </c>
    </row>
    <row r="14" ht="24.9" customHeight="1" spans="1:19">
      <c r="A14" s="33" t="s">
        <v>3351</v>
      </c>
      <c r="B14" s="33" t="s">
        <v>3352</v>
      </c>
      <c r="C14" s="33" t="s">
        <v>3353</v>
      </c>
      <c r="D14" s="34">
        <v>956</v>
      </c>
      <c r="E14" s="34">
        <v>732.25</v>
      </c>
      <c r="F14" s="34">
        <v>220.7</v>
      </c>
      <c r="G14" s="35">
        <v>0</v>
      </c>
      <c r="H14" s="35">
        <v>0</v>
      </c>
      <c r="I14" s="34">
        <v>0</v>
      </c>
      <c r="J14" s="35">
        <v>0</v>
      </c>
      <c r="K14" s="35">
        <v>0</v>
      </c>
      <c r="L14" s="35">
        <v>0</v>
      </c>
      <c r="M14" s="34">
        <v>2.1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4">
        <v>0.95</v>
      </c>
    </row>
    <row r="15" ht="24.9" customHeight="1" spans="1:19">
      <c r="A15" s="33" t="s">
        <v>3354</v>
      </c>
      <c r="B15" s="33" t="s">
        <v>3355</v>
      </c>
      <c r="C15" s="33"/>
      <c r="D15" s="34">
        <v>112</v>
      </c>
      <c r="E15" s="34">
        <v>0</v>
      </c>
      <c r="F15" s="34">
        <v>0</v>
      </c>
      <c r="G15" s="35">
        <v>0</v>
      </c>
      <c r="H15" s="35">
        <v>0</v>
      </c>
      <c r="I15" s="34">
        <v>111.42</v>
      </c>
      <c r="J15" s="35">
        <v>0</v>
      </c>
      <c r="K15" s="35">
        <v>0</v>
      </c>
      <c r="L15" s="35">
        <v>0</v>
      </c>
      <c r="M15" s="34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4">
        <v>0.58</v>
      </c>
    </row>
    <row r="16" ht="24.9" customHeight="1" spans="1:19">
      <c r="A16" s="33" t="s">
        <v>3356</v>
      </c>
      <c r="B16" s="33" t="s">
        <v>3357</v>
      </c>
      <c r="C16" s="33" t="s">
        <v>3353</v>
      </c>
      <c r="D16" s="34">
        <v>112</v>
      </c>
      <c r="E16" s="34">
        <v>0</v>
      </c>
      <c r="F16" s="34">
        <v>0</v>
      </c>
      <c r="G16" s="35">
        <v>0</v>
      </c>
      <c r="H16" s="35">
        <v>0</v>
      </c>
      <c r="I16" s="34">
        <v>111.42</v>
      </c>
      <c r="J16" s="35">
        <v>0</v>
      </c>
      <c r="K16" s="35">
        <v>0</v>
      </c>
      <c r="L16" s="35">
        <v>0</v>
      </c>
      <c r="M16" s="34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4">
        <v>0.58</v>
      </c>
    </row>
    <row r="17" ht="24.9" customHeight="1" spans="1:19">
      <c r="A17" s="33" t="s">
        <v>3358</v>
      </c>
      <c r="B17" s="33" t="s">
        <v>3359</v>
      </c>
      <c r="C17" s="33"/>
      <c r="D17" s="34">
        <v>248</v>
      </c>
      <c r="E17" s="34">
        <v>206.18</v>
      </c>
      <c r="F17" s="34">
        <v>40.66</v>
      </c>
      <c r="G17" s="35">
        <v>0</v>
      </c>
      <c r="H17" s="35">
        <v>0</v>
      </c>
      <c r="I17" s="34">
        <v>0</v>
      </c>
      <c r="J17" s="35">
        <v>0</v>
      </c>
      <c r="K17" s="35">
        <v>0</v>
      </c>
      <c r="L17" s="35">
        <v>0</v>
      </c>
      <c r="M17" s="34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4">
        <v>1.16</v>
      </c>
    </row>
    <row r="18" ht="24.9" customHeight="1" spans="1:19">
      <c r="A18" s="33" t="s">
        <v>3360</v>
      </c>
      <c r="B18" s="33" t="s">
        <v>3361</v>
      </c>
      <c r="C18" s="33" t="s">
        <v>3362</v>
      </c>
      <c r="D18" s="34">
        <v>248</v>
      </c>
      <c r="E18" s="34">
        <v>206.18</v>
      </c>
      <c r="F18" s="34">
        <v>40.66</v>
      </c>
      <c r="G18" s="35">
        <v>0</v>
      </c>
      <c r="H18" s="35">
        <v>0</v>
      </c>
      <c r="I18" s="34">
        <v>0</v>
      </c>
      <c r="J18" s="35">
        <v>0</v>
      </c>
      <c r="K18" s="35">
        <v>0</v>
      </c>
      <c r="L18" s="35">
        <v>0</v>
      </c>
      <c r="M18" s="34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4">
        <v>1.16</v>
      </c>
    </row>
    <row r="19" ht="24.9" customHeight="1" spans="1:19">
      <c r="A19" s="33" t="s">
        <v>3363</v>
      </c>
      <c r="B19" s="33" t="s">
        <v>3364</v>
      </c>
      <c r="C19" s="33"/>
      <c r="D19" s="34">
        <v>181</v>
      </c>
      <c r="E19" s="34">
        <v>152.75</v>
      </c>
      <c r="F19" s="34">
        <v>27.44</v>
      </c>
      <c r="G19" s="35">
        <v>0</v>
      </c>
      <c r="H19" s="35">
        <v>0</v>
      </c>
      <c r="I19" s="34">
        <v>0</v>
      </c>
      <c r="J19" s="35">
        <v>0</v>
      </c>
      <c r="K19" s="35">
        <v>0</v>
      </c>
      <c r="L19" s="35">
        <v>0</v>
      </c>
      <c r="M19" s="34">
        <v>0.2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4">
        <v>0.61</v>
      </c>
    </row>
    <row r="20" ht="24.9" customHeight="1" spans="1:19">
      <c r="A20" s="33" t="s">
        <v>3365</v>
      </c>
      <c r="B20" s="33" t="s">
        <v>3366</v>
      </c>
      <c r="C20" s="33" t="s">
        <v>3367</v>
      </c>
      <c r="D20" s="34">
        <v>181</v>
      </c>
      <c r="E20" s="34">
        <v>152.75</v>
      </c>
      <c r="F20" s="34">
        <v>27.44</v>
      </c>
      <c r="G20" s="35">
        <v>0</v>
      </c>
      <c r="H20" s="35">
        <v>0</v>
      </c>
      <c r="I20" s="34">
        <v>0</v>
      </c>
      <c r="J20" s="35">
        <v>0</v>
      </c>
      <c r="K20" s="35">
        <v>0</v>
      </c>
      <c r="L20" s="35">
        <v>0</v>
      </c>
      <c r="M20" s="34">
        <v>0.2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4">
        <v>0.61</v>
      </c>
    </row>
    <row r="21" ht="24.9" customHeight="1" spans="1:20">
      <c r="A21" s="33" t="s">
        <v>3368</v>
      </c>
      <c r="B21" s="33" t="s">
        <v>3369</v>
      </c>
      <c r="C21" s="33"/>
      <c r="D21" s="34">
        <v>631</v>
      </c>
      <c r="E21" s="34">
        <v>531.21</v>
      </c>
      <c r="F21" s="34">
        <v>96.89</v>
      </c>
      <c r="G21" s="35">
        <v>0</v>
      </c>
      <c r="H21" s="35">
        <v>0</v>
      </c>
      <c r="I21" s="34">
        <v>0</v>
      </c>
      <c r="J21" s="35">
        <v>0</v>
      </c>
      <c r="K21" s="35">
        <v>0</v>
      </c>
      <c r="L21" s="35">
        <v>0</v>
      </c>
      <c r="M21" s="34">
        <v>2.66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4">
        <v>0.24</v>
      </c>
      <c r="T21" s="41"/>
    </row>
    <row r="22" ht="24.9" customHeight="1" spans="1:20">
      <c r="A22" s="33" t="s">
        <v>3370</v>
      </c>
      <c r="B22" s="33" t="s">
        <v>3371</v>
      </c>
      <c r="C22" s="33" t="s">
        <v>3372</v>
      </c>
      <c r="D22" s="34">
        <v>631</v>
      </c>
      <c r="E22" s="34">
        <v>531.21</v>
      </c>
      <c r="F22" s="34">
        <v>96.89</v>
      </c>
      <c r="G22" s="35">
        <v>0</v>
      </c>
      <c r="H22" s="35">
        <v>0</v>
      </c>
      <c r="I22" s="34">
        <v>0</v>
      </c>
      <c r="J22" s="35">
        <v>0</v>
      </c>
      <c r="K22" s="35">
        <v>0</v>
      </c>
      <c r="L22" s="35">
        <v>0</v>
      </c>
      <c r="M22" s="34">
        <v>2.66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4">
        <v>0.24</v>
      </c>
      <c r="T22" s="41"/>
    </row>
    <row r="23" ht="24.9" customHeight="1" spans="1:20">
      <c r="A23" s="33" t="s">
        <v>3373</v>
      </c>
      <c r="B23" s="33" t="s">
        <v>3374</v>
      </c>
      <c r="C23" s="33"/>
      <c r="D23" s="34">
        <v>278</v>
      </c>
      <c r="E23" s="34">
        <v>234.95</v>
      </c>
      <c r="F23" s="34">
        <v>40.94</v>
      </c>
      <c r="G23" s="35">
        <v>0</v>
      </c>
      <c r="H23" s="35">
        <v>0</v>
      </c>
      <c r="I23" s="34">
        <v>0</v>
      </c>
      <c r="J23" s="35">
        <v>0</v>
      </c>
      <c r="K23" s="35">
        <v>0</v>
      </c>
      <c r="L23" s="35">
        <v>0</v>
      </c>
      <c r="M23" s="34">
        <v>1.41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4">
        <v>0.7</v>
      </c>
      <c r="T23" s="41"/>
    </row>
    <row r="24" ht="24.9" customHeight="1" spans="1:20">
      <c r="A24" s="33" t="s">
        <v>3375</v>
      </c>
      <c r="B24" s="33" t="s">
        <v>3376</v>
      </c>
      <c r="C24" s="33" t="s">
        <v>3377</v>
      </c>
      <c r="D24" s="34">
        <v>278</v>
      </c>
      <c r="E24" s="34">
        <v>234.95</v>
      </c>
      <c r="F24" s="34">
        <v>40.94</v>
      </c>
      <c r="G24" s="35">
        <v>0</v>
      </c>
      <c r="H24" s="35">
        <v>0</v>
      </c>
      <c r="I24" s="34">
        <v>0</v>
      </c>
      <c r="J24" s="35">
        <v>0</v>
      </c>
      <c r="K24" s="35">
        <v>0</v>
      </c>
      <c r="L24" s="35">
        <v>0</v>
      </c>
      <c r="M24" s="34">
        <v>1.41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4">
        <v>0.7</v>
      </c>
      <c r="T24" s="41"/>
    </row>
    <row r="25" ht="24.9" customHeight="1" spans="1:19">
      <c r="A25" s="33" t="s">
        <v>3378</v>
      </c>
      <c r="B25" s="33" t="s">
        <v>3379</v>
      </c>
      <c r="C25" s="33"/>
      <c r="D25" s="34">
        <v>1555</v>
      </c>
      <c r="E25" s="34">
        <v>1295.34</v>
      </c>
      <c r="F25" s="34">
        <v>254.2</v>
      </c>
      <c r="G25" s="35">
        <v>0</v>
      </c>
      <c r="H25" s="35">
        <v>0</v>
      </c>
      <c r="I25" s="34">
        <v>0</v>
      </c>
      <c r="J25" s="35">
        <v>0</v>
      </c>
      <c r="K25" s="35">
        <v>0</v>
      </c>
      <c r="L25" s="35">
        <v>0</v>
      </c>
      <c r="M25" s="34">
        <v>4.99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4">
        <v>0.47</v>
      </c>
    </row>
    <row r="26" ht="24.9" customHeight="1" spans="1:19">
      <c r="A26" s="33" t="s">
        <v>3380</v>
      </c>
      <c r="B26" s="33" t="s">
        <v>3381</v>
      </c>
      <c r="C26" s="33" t="s">
        <v>3382</v>
      </c>
      <c r="D26" s="34">
        <v>1555</v>
      </c>
      <c r="E26" s="34">
        <v>1295.34</v>
      </c>
      <c r="F26" s="34">
        <v>254.2</v>
      </c>
      <c r="G26" s="35">
        <v>0</v>
      </c>
      <c r="H26" s="35">
        <v>0</v>
      </c>
      <c r="I26" s="34">
        <v>0</v>
      </c>
      <c r="J26" s="35">
        <v>0</v>
      </c>
      <c r="K26" s="35">
        <v>0</v>
      </c>
      <c r="L26" s="35">
        <v>0</v>
      </c>
      <c r="M26" s="34">
        <v>4.99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4">
        <v>0.47</v>
      </c>
    </row>
    <row r="27" ht="24.9" customHeight="1" spans="1:19">
      <c r="A27" s="33" t="s">
        <v>3383</v>
      </c>
      <c r="B27" s="33" t="s">
        <v>3384</v>
      </c>
      <c r="C27" s="33"/>
      <c r="D27" s="34">
        <v>425</v>
      </c>
      <c r="E27" s="34">
        <v>326.76</v>
      </c>
      <c r="F27" s="34">
        <v>95.32</v>
      </c>
      <c r="G27" s="35">
        <v>0</v>
      </c>
      <c r="H27" s="35">
        <v>0</v>
      </c>
      <c r="I27" s="34">
        <v>0</v>
      </c>
      <c r="J27" s="35">
        <v>0</v>
      </c>
      <c r="K27" s="35">
        <v>0</v>
      </c>
      <c r="L27" s="35">
        <v>0</v>
      </c>
      <c r="M27" s="34">
        <v>2.47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4">
        <v>0.45</v>
      </c>
    </row>
    <row r="28" ht="24.9" customHeight="1" spans="1:19">
      <c r="A28" s="33" t="s">
        <v>3385</v>
      </c>
      <c r="B28" s="33" t="s">
        <v>3386</v>
      </c>
      <c r="C28" s="33" t="s">
        <v>3387</v>
      </c>
      <c r="D28" s="34">
        <v>425</v>
      </c>
      <c r="E28" s="34">
        <v>326.76</v>
      </c>
      <c r="F28" s="34">
        <v>95.32</v>
      </c>
      <c r="G28" s="35">
        <v>0</v>
      </c>
      <c r="H28" s="35">
        <v>0</v>
      </c>
      <c r="I28" s="34">
        <v>0</v>
      </c>
      <c r="J28" s="35">
        <v>0</v>
      </c>
      <c r="K28" s="35">
        <v>0</v>
      </c>
      <c r="L28" s="35">
        <v>0</v>
      </c>
      <c r="M28" s="34">
        <v>2.47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4">
        <v>0.45</v>
      </c>
    </row>
    <row r="29" ht="24.9" customHeight="1" spans="1:19">
      <c r="A29" s="33" t="s">
        <v>3388</v>
      </c>
      <c r="B29" s="33" t="s">
        <v>3389</v>
      </c>
      <c r="C29" s="33"/>
      <c r="D29" s="34">
        <v>1607</v>
      </c>
      <c r="E29" s="34">
        <v>1202.53</v>
      </c>
      <c r="F29" s="34">
        <v>401.57</v>
      </c>
      <c r="G29" s="35">
        <v>0</v>
      </c>
      <c r="H29" s="35">
        <v>0</v>
      </c>
      <c r="I29" s="34">
        <v>0</v>
      </c>
      <c r="J29" s="35">
        <v>0</v>
      </c>
      <c r="K29" s="35">
        <v>0</v>
      </c>
      <c r="L29" s="35">
        <v>0</v>
      </c>
      <c r="M29" s="34">
        <v>2.52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4">
        <v>0.38</v>
      </c>
    </row>
    <row r="30" ht="24.9" customHeight="1" spans="1:19">
      <c r="A30" s="33" t="s">
        <v>3390</v>
      </c>
      <c r="B30" s="33" t="s">
        <v>3391</v>
      </c>
      <c r="C30" s="33" t="s">
        <v>3392</v>
      </c>
      <c r="D30" s="34">
        <v>1607</v>
      </c>
      <c r="E30" s="34">
        <v>1202.53</v>
      </c>
      <c r="F30" s="34">
        <v>401.57</v>
      </c>
      <c r="G30" s="35">
        <v>0</v>
      </c>
      <c r="H30" s="35">
        <v>0</v>
      </c>
      <c r="I30" s="34">
        <v>0</v>
      </c>
      <c r="J30" s="35">
        <v>0</v>
      </c>
      <c r="K30" s="35">
        <v>0</v>
      </c>
      <c r="L30" s="35">
        <v>0</v>
      </c>
      <c r="M30" s="34">
        <v>2.52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4">
        <v>0.38</v>
      </c>
    </row>
    <row r="31" ht="24.9" customHeight="1" spans="1:19">
      <c r="A31" s="33" t="s">
        <v>3393</v>
      </c>
      <c r="B31" s="33" t="s">
        <v>3394</v>
      </c>
      <c r="C31" s="33"/>
      <c r="D31" s="34">
        <v>2887</v>
      </c>
      <c r="E31" s="34">
        <v>2316.4</v>
      </c>
      <c r="F31" s="34">
        <v>429.54</v>
      </c>
      <c r="G31" s="35">
        <v>0</v>
      </c>
      <c r="H31" s="35">
        <v>0</v>
      </c>
      <c r="I31" s="34">
        <v>123.25</v>
      </c>
      <c r="J31" s="35">
        <v>0</v>
      </c>
      <c r="K31" s="35">
        <v>0</v>
      </c>
      <c r="L31" s="35">
        <v>0</v>
      </c>
      <c r="M31" s="34">
        <v>16.27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4">
        <v>1.54</v>
      </c>
    </row>
    <row r="32" ht="24.9" customHeight="1" spans="1:19">
      <c r="A32" s="33" t="s">
        <v>3395</v>
      </c>
      <c r="B32" s="33" t="s">
        <v>3396</v>
      </c>
      <c r="C32" s="33" t="s">
        <v>3397</v>
      </c>
      <c r="D32" s="34">
        <v>2763</v>
      </c>
      <c r="E32" s="34">
        <v>2316.4</v>
      </c>
      <c r="F32" s="34">
        <v>429.54</v>
      </c>
      <c r="G32" s="35">
        <v>0</v>
      </c>
      <c r="H32" s="35">
        <v>0</v>
      </c>
      <c r="I32" s="34">
        <v>0</v>
      </c>
      <c r="J32" s="35">
        <v>0</v>
      </c>
      <c r="K32" s="35">
        <v>0</v>
      </c>
      <c r="L32" s="35">
        <v>0</v>
      </c>
      <c r="M32" s="34">
        <v>16.27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4">
        <v>0.79</v>
      </c>
    </row>
    <row r="33" ht="24.9" customHeight="1" spans="1:19">
      <c r="A33" s="33" t="s">
        <v>3398</v>
      </c>
      <c r="B33" s="33" t="s">
        <v>3399</v>
      </c>
      <c r="C33" s="33" t="s">
        <v>3400</v>
      </c>
      <c r="D33" s="34">
        <v>124</v>
      </c>
      <c r="E33" s="34">
        <v>0</v>
      </c>
      <c r="F33" s="34">
        <v>0</v>
      </c>
      <c r="G33" s="35">
        <v>0</v>
      </c>
      <c r="H33" s="35">
        <v>0</v>
      </c>
      <c r="I33" s="34">
        <v>123.25</v>
      </c>
      <c r="J33" s="35">
        <v>0</v>
      </c>
      <c r="K33" s="35">
        <v>0</v>
      </c>
      <c r="L33" s="35">
        <v>0</v>
      </c>
      <c r="M33" s="34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4">
        <v>0.75</v>
      </c>
    </row>
    <row r="34" ht="24.9" customHeight="1" spans="1:19">
      <c r="A34" s="33" t="s">
        <v>3401</v>
      </c>
      <c r="B34" s="33" t="s">
        <v>3402</v>
      </c>
      <c r="C34" s="33"/>
      <c r="D34" s="34">
        <v>83</v>
      </c>
      <c r="E34" s="34">
        <v>60.98</v>
      </c>
      <c r="F34" s="34">
        <v>21.17</v>
      </c>
      <c r="G34" s="35">
        <v>0</v>
      </c>
      <c r="H34" s="35">
        <v>0</v>
      </c>
      <c r="I34" s="34">
        <v>0</v>
      </c>
      <c r="J34" s="35">
        <v>0</v>
      </c>
      <c r="K34" s="35">
        <v>0</v>
      </c>
      <c r="L34" s="35">
        <v>0</v>
      </c>
      <c r="M34" s="34">
        <v>0.2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4">
        <v>0.65</v>
      </c>
    </row>
    <row r="35" ht="24.9" customHeight="1" spans="1:19">
      <c r="A35" s="33" t="s">
        <v>3403</v>
      </c>
      <c r="B35" s="33" t="s">
        <v>3404</v>
      </c>
      <c r="C35" s="33" t="s">
        <v>3405</v>
      </c>
      <c r="D35" s="34">
        <v>83</v>
      </c>
      <c r="E35" s="34">
        <v>60.98</v>
      </c>
      <c r="F35" s="34">
        <v>21.17</v>
      </c>
      <c r="G35" s="35">
        <v>0</v>
      </c>
      <c r="H35" s="35">
        <v>0</v>
      </c>
      <c r="I35" s="34">
        <v>0</v>
      </c>
      <c r="J35" s="35">
        <v>0</v>
      </c>
      <c r="K35" s="35">
        <v>0</v>
      </c>
      <c r="L35" s="35">
        <v>0</v>
      </c>
      <c r="M35" s="34">
        <v>0.2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4">
        <v>0.65</v>
      </c>
    </row>
    <row r="36" ht="24.9" customHeight="1" spans="1:19">
      <c r="A36" s="33" t="s">
        <v>3406</v>
      </c>
      <c r="B36" s="33" t="s">
        <v>3407</v>
      </c>
      <c r="C36" s="33"/>
      <c r="D36" s="34">
        <v>206</v>
      </c>
      <c r="E36" s="34">
        <v>158.07</v>
      </c>
      <c r="F36" s="34">
        <v>45.54</v>
      </c>
      <c r="G36" s="35">
        <v>0</v>
      </c>
      <c r="H36" s="35">
        <v>0</v>
      </c>
      <c r="I36" s="34">
        <v>0</v>
      </c>
      <c r="J36" s="35">
        <v>0</v>
      </c>
      <c r="K36" s="35">
        <v>0</v>
      </c>
      <c r="L36" s="35">
        <v>0</v>
      </c>
      <c r="M36" s="34">
        <v>1.51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4">
        <v>0.88</v>
      </c>
    </row>
    <row r="37" ht="24.9" customHeight="1" spans="1:19">
      <c r="A37" s="33" t="s">
        <v>3408</v>
      </c>
      <c r="B37" s="33" t="s">
        <v>3409</v>
      </c>
      <c r="C37" s="33" t="s">
        <v>3410</v>
      </c>
      <c r="D37" s="34">
        <v>206</v>
      </c>
      <c r="E37" s="34">
        <v>158.07</v>
      </c>
      <c r="F37" s="34">
        <v>45.54</v>
      </c>
      <c r="G37" s="35">
        <v>0</v>
      </c>
      <c r="H37" s="35">
        <v>0</v>
      </c>
      <c r="I37" s="34">
        <v>0</v>
      </c>
      <c r="J37" s="35">
        <v>0</v>
      </c>
      <c r="K37" s="35">
        <v>0</v>
      </c>
      <c r="L37" s="35">
        <v>0</v>
      </c>
      <c r="M37" s="34">
        <v>1.51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4">
        <v>0.88</v>
      </c>
    </row>
    <row r="38" ht="24.9" customHeight="1" spans="1:19">
      <c r="A38" s="33" t="s">
        <v>3411</v>
      </c>
      <c r="B38" s="33" t="s">
        <v>3412</v>
      </c>
      <c r="C38" s="33"/>
      <c r="D38" s="34">
        <v>42</v>
      </c>
      <c r="E38" s="34">
        <v>34.13</v>
      </c>
      <c r="F38" s="34">
        <v>6.88</v>
      </c>
      <c r="G38" s="35">
        <v>0</v>
      </c>
      <c r="H38" s="35">
        <v>0</v>
      </c>
      <c r="I38" s="34">
        <v>0</v>
      </c>
      <c r="J38" s="35">
        <v>0</v>
      </c>
      <c r="K38" s="35">
        <v>0</v>
      </c>
      <c r="L38" s="35">
        <v>0</v>
      </c>
      <c r="M38" s="34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4">
        <v>0.99</v>
      </c>
    </row>
    <row r="39" ht="24.9" customHeight="1" spans="1:19">
      <c r="A39" s="33" t="s">
        <v>3413</v>
      </c>
      <c r="B39" s="33" t="s">
        <v>3414</v>
      </c>
      <c r="C39" s="33" t="s">
        <v>3410</v>
      </c>
      <c r="D39" s="34">
        <v>42</v>
      </c>
      <c r="E39" s="34">
        <v>34.13</v>
      </c>
      <c r="F39" s="34">
        <v>6.88</v>
      </c>
      <c r="G39" s="35">
        <v>0</v>
      </c>
      <c r="H39" s="35">
        <v>0</v>
      </c>
      <c r="I39" s="34">
        <v>0</v>
      </c>
      <c r="J39" s="35">
        <v>0</v>
      </c>
      <c r="K39" s="35">
        <v>0</v>
      </c>
      <c r="L39" s="35">
        <v>0</v>
      </c>
      <c r="M39" s="34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4">
        <v>0.99</v>
      </c>
    </row>
    <row r="40" ht="24.9" customHeight="1" spans="1:19">
      <c r="A40" s="33" t="s">
        <v>3415</v>
      </c>
      <c r="B40" s="33" t="s">
        <v>3416</v>
      </c>
      <c r="C40" s="33"/>
      <c r="D40" s="34">
        <v>49</v>
      </c>
      <c r="E40" s="34">
        <v>41.94</v>
      </c>
      <c r="F40" s="34">
        <v>6.94</v>
      </c>
      <c r="G40" s="35">
        <v>0</v>
      </c>
      <c r="H40" s="35">
        <v>0</v>
      </c>
      <c r="I40" s="34">
        <v>0</v>
      </c>
      <c r="J40" s="35">
        <v>0</v>
      </c>
      <c r="K40" s="35">
        <v>0</v>
      </c>
      <c r="L40" s="35">
        <v>0</v>
      </c>
      <c r="M40" s="34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4">
        <v>0.12</v>
      </c>
    </row>
    <row r="41" ht="24.9" customHeight="1" spans="1:19">
      <c r="A41" s="33" t="s">
        <v>3417</v>
      </c>
      <c r="B41" s="33" t="s">
        <v>3418</v>
      </c>
      <c r="C41" s="33" t="s">
        <v>3410</v>
      </c>
      <c r="D41" s="34">
        <v>49</v>
      </c>
      <c r="E41" s="34">
        <v>41.94</v>
      </c>
      <c r="F41" s="34">
        <v>6.94</v>
      </c>
      <c r="G41" s="35">
        <v>0</v>
      </c>
      <c r="H41" s="35">
        <v>0</v>
      </c>
      <c r="I41" s="34">
        <v>0</v>
      </c>
      <c r="J41" s="35">
        <v>0</v>
      </c>
      <c r="K41" s="35">
        <v>0</v>
      </c>
      <c r="L41" s="35">
        <v>0</v>
      </c>
      <c r="M41" s="34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4">
        <v>0.12</v>
      </c>
    </row>
    <row r="42" ht="24.9" customHeight="1" spans="1:19">
      <c r="A42" s="33" t="s">
        <v>3419</v>
      </c>
      <c r="B42" s="33" t="s">
        <v>3420</v>
      </c>
      <c r="C42" s="33"/>
      <c r="D42" s="34">
        <v>959</v>
      </c>
      <c r="E42" s="34">
        <v>722.37</v>
      </c>
      <c r="F42" s="34">
        <v>232.76</v>
      </c>
      <c r="G42" s="35">
        <v>0</v>
      </c>
      <c r="H42" s="35">
        <v>0</v>
      </c>
      <c r="I42" s="34">
        <v>0</v>
      </c>
      <c r="J42" s="35">
        <v>0</v>
      </c>
      <c r="K42" s="35">
        <v>0</v>
      </c>
      <c r="L42" s="35">
        <v>0</v>
      </c>
      <c r="M42" s="34">
        <v>2.23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4">
        <v>1.64</v>
      </c>
    </row>
    <row r="43" ht="24.9" customHeight="1" spans="1:19">
      <c r="A43" s="33" t="s">
        <v>3421</v>
      </c>
      <c r="B43" s="33" t="s">
        <v>3422</v>
      </c>
      <c r="C43" s="33" t="s">
        <v>3423</v>
      </c>
      <c r="D43" s="34">
        <v>959</v>
      </c>
      <c r="E43" s="34">
        <v>722.37</v>
      </c>
      <c r="F43" s="34">
        <v>232.76</v>
      </c>
      <c r="G43" s="35">
        <v>0</v>
      </c>
      <c r="H43" s="35">
        <v>0</v>
      </c>
      <c r="I43" s="34">
        <v>0</v>
      </c>
      <c r="J43" s="35">
        <v>0</v>
      </c>
      <c r="K43" s="35">
        <v>0</v>
      </c>
      <c r="L43" s="35">
        <v>0</v>
      </c>
      <c r="M43" s="34">
        <v>2.23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4">
        <v>1.64</v>
      </c>
    </row>
    <row r="44" ht="24.9" customHeight="1" spans="1:19">
      <c r="A44" s="33" t="s">
        <v>3424</v>
      </c>
      <c r="B44" s="33" t="s">
        <v>3425</v>
      </c>
      <c r="C44" s="33"/>
      <c r="D44" s="34">
        <v>261</v>
      </c>
      <c r="E44" s="34">
        <v>0</v>
      </c>
      <c r="F44" s="34">
        <v>0</v>
      </c>
      <c r="G44" s="35">
        <v>0</v>
      </c>
      <c r="H44" s="35">
        <v>0</v>
      </c>
      <c r="I44" s="34">
        <v>258.62</v>
      </c>
      <c r="J44" s="35">
        <v>0</v>
      </c>
      <c r="K44" s="35">
        <v>0</v>
      </c>
      <c r="L44" s="35">
        <v>0</v>
      </c>
      <c r="M44" s="34">
        <v>1.58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4">
        <v>0.8</v>
      </c>
    </row>
    <row r="45" ht="24.9" customHeight="1" spans="1:19">
      <c r="A45" s="33" t="s">
        <v>3426</v>
      </c>
      <c r="B45" s="33" t="s">
        <v>3427</v>
      </c>
      <c r="C45" s="33" t="s">
        <v>3428</v>
      </c>
      <c r="D45" s="34">
        <v>261</v>
      </c>
      <c r="E45" s="34">
        <v>0</v>
      </c>
      <c r="F45" s="34">
        <v>0</v>
      </c>
      <c r="G45" s="35">
        <v>0</v>
      </c>
      <c r="H45" s="35">
        <v>0</v>
      </c>
      <c r="I45" s="34">
        <v>258.62</v>
      </c>
      <c r="J45" s="35">
        <v>0</v>
      </c>
      <c r="K45" s="35">
        <v>0</v>
      </c>
      <c r="L45" s="35">
        <v>0</v>
      </c>
      <c r="M45" s="34">
        <v>1.58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4">
        <v>0.8</v>
      </c>
    </row>
    <row r="46" ht="24.9" customHeight="1" spans="1:19">
      <c r="A46" s="33" t="s">
        <v>3429</v>
      </c>
      <c r="B46" s="33" t="s">
        <v>3430</v>
      </c>
      <c r="C46" s="33"/>
      <c r="D46" s="34">
        <v>332</v>
      </c>
      <c r="E46" s="34">
        <v>256.41</v>
      </c>
      <c r="F46" s="34">
        <v>73.3</v>
      </c>
      <c r="G46" s="35">
        <v>0</v>
      </c>
      <c r="H46" s="35">
        <v>0</v>
      </c>
      <c r="I46" s="34">
        <v>0</v>
      </c>
      <c r="J46" s="35">
        <v>0</v>
      </c>
      <c r="K46" s="35">
        <v>0</v>
      </c>
      <c r="L46" s="35">
        <v>0</v>
      </c>
      <c r="M46" s="34">
        <v>1.53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4">
        <v>0.76</v>
      </c>
    </row>
    <row r="47" ht="24.9" customHeight="1" spans="1:19">
      <c r="A47" s="33" t="s">
        <v>3431</v>
      </c>
      <c r="B47" s="33" t="s">
        <v>3432</v>
      </c>
      <c r="C47" s="33" t="s">
        <v>3423</v>
      </c>
      <c r="D47" s="34">
        <v>332</v>
      </c>
      <c r="E47" s="34">
        <v>256.41</v>
      </c>
      <c r="F47" s="34">
        <v>73.3</v>
      </c>
      <c r="G47" s="35">
        <v>0</v>
      </c>
      <c r="H47" s="35">
        <v>0</v>
      </c>
      <c r="I47" s="34">
        <v>0</v>
      </c>
      <c r="J47" s="35">
        <v>0</v>
      </c>
      <c r="K47" s="35">
        <v>0</v>
      </c>
      <c r="L47" s="35">
        <v>0</v>
      </c>
      <c r="M47" s="34">
        <v>1.53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4">
        <v>0.76</v>
      </c>
    </row>
    <row r="48" ht="24.9" customHeight="1" spans="1:19">
      <c r="A48" s="33" t="s">
        <v>3433</v>
      </c>
      <c r="B48" s="33" t="s">
        <v>3434</v>
      </c>
      <c r="C48" s="33"/>
      <c r="D48" s="34">
        <v>142</v>
      </c>
      <c r="E48" s="34">
        <v>117.6</v>
      </c>
      <c r="F48" s="34">
        <v>22.7</v>
      </c>
      <c r="G48" s="35">
        <v>0</v>
      </c>
      <c r="H48" s="35">
        <v>0</v>
      </c>
      <c r="I48" s="34">
        <v>0</v>
      </c>
      <c r="J48" s="35">
        <v>0</v>
      </c>
      <c r="K48" s="35">
        <v>0</v>
      </c>
      <c r="L48" s="35">
        <v>0</v>
      </c>
      <c r="M48" s="34">
        <v>0.96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4">
        <v>0.74</v>
      </c>
    </row>
    <row r="49" ht="24.9" customHeight="1" spans="1:19">
      <c r="A49" s="33" t="s">
        <v>3435</v>
      </c>
      <c r="B49" s="33" t="s">
        <v>3436</v>
      </c>
      <c r="C49" s="33" t="s">
        <v>3423</v>
      </c>
      <c r="D49" s="34">
        <v>142</v>
      </c>
      <c r="E49" s="34">
        <v>117.6</v>
      </c>
      <c r="F49" s="34">
        <v>22.7</v>
      </c>
      <c r="G49" s="35">
        <v>0</v>
      </c>
      <c r="H49" s="35">
        <v>0</v>
      </c>
      <c r="I49" s="34">
        <v>0</v>
      </c>
      <c r="J49" s="35">
        <v>0</v>
      </c>
      <c r="K49" s="35">
        <v>0</v>
      </c>
      <c r="L49" s="35">
        <v>0</v>
      </c>
      <c r="M49" s="34">
        <v>0.96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4">
        <v>0.74</v>
      </c>
    </row>
    <row r="50" ht="24.9" customHeight="1" spans="1:19">
      <c r="A50" s="33" t="s">
        <v>3437</v>
      </c>
      <c r="B50" s="33" t="s">
        <v>3438</v>
      </c>
      <c r="C50" s="33"/>
      <c r="D50" s="34">
        <v>113</v>
      </c>
      <c r="E50" s="34">
        <v>0</v>
      </c>
      <c r="F50" s="34">
        <v>0</v>
      </c>
      <c r="G50" s="35">
        <v>0</v>
      </c>
      <c r="H50" s="35">
        <v>0</v>
      </c>
      <c r="I50" s="34">
        <v>112.29</v>
      </c>
      <c r="J50" s="35">
        <v>0</v>
      </c>
      <c r="K50" s="35">
        <v>0</v>
      </c>
      <c r="L50" s="35">
        <v>0</v>
      </c>
      <c r="M50" s="34">
        <v>0.3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4">
        <v>0.41</v>
      </c>
    </row>
    <row r="51" ht="24.9" customHeight="1" spans="1:19">
      <c r="A51" s="33" t="s">
        <v>3439</v>
      </c>
      <c r="B51" s="33" t="s">
        <v>3440</v>
      </c>
      <c r="C51" s="33" t="s">
        <v>3423</v>
      </c>
      <c r="D51" s="34">
        <v>113</v>
      </c>
      <c r="E51" s="34">
        <v>0</v>
      </c>
      <c r="F51" s="34">
        <v>0</v>
      </c>
      <c r="G51" s="35">
        <v>0</v>
      </c>
      <c r="H51" s="35">
        <v>0</v>
      </c>
      <c r="I51" s="34">
        <v>112.29</v>
      </c>
      <c r="J51" s="35">
        <v>0</v>
      </c>
      <c r="K51" s="35">
        <v>0</v>
      </c>
      <c r="L51" s="35">
        <v>0</v>
      </c>
      <c r="M51" s="34">
        <v>0.3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4">
        <v>0.41</v>
      </c>
    </row>
    <row r="52" ht="24.9" customHeight="1" spans="1:19">
      <c r="A52" s="33" t="s">
        <v>3441</v>
      </c>
      <c r="B52" s="33" t="s">
        <v>3442</v>
      </c>
      <c r="C52" s="33"/>
      <c r="D52" s="34">
        <v>354</v>
      </c>
      <c r="E52" s="34">
        <v>264.94</v>
      </c>
      <c r="F52" s="34">
        <v>86.8</v>
      </c>
      <c r="G52" s="35">
        <v>0</v>
      </c>
      <c r="H52" s="35">
        <v>0</v>
      </c>
      <c r="I52" s="34">
        <v>0</v>
      </c>
      <c r="J52" s="35">
        <v>0</v>
      </c>
      <c r="K52" s="35">
        <v>0</v>
      </c>
      <c r="L52" s="35">
        <v>0</v>
      </c>
      <c r="M52" s="34">
        <v>1.86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4">
        <v>0.4</v>
      </c>
    </row>
    <row r="53" ht="24.9" customHeight="1" spans="1:19">
      <c r="A53" s="33" t="s">
        <v>3443</v>
      </c>
      <c r="B53" s="33" t="s">
        <v>3444</v>
      </c>
      <c r="C53" s="33" t="s">
        <v>3445</v>
      </c>
      <c r="D53" s="34">
        <v>354</v>
      </c>
      <c r="E53" s="34">
        <v>264.94</v>
      </c>
      <c r="F53" s="34">
        <v>86.8</v>
      </c>
      <c r="G53" s="35">
        <v>0</v>
      </c>
      <c r="H53" s="35">
        <v>0</v>
      </c>
      <c r="I53" s="34">
        <v>0</v>
      </c>
      <c r="J53" s="35">
        <v>0</v>
      </c>
      <c r="K53" s="35">
        <v>0</v>
      </c>
      <c r="L53" s="35">
        <v>0</v>
      </c>
      <c r="M53" s="34">
        <v>1.86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4">
        <v>0.4</v>
      </c>
    </row>
    <row r="54" ht="24.9" customHeight="1" spans="1:19">
      <c r="A54" s="33" t="s">
        <v>3446</v>
      </c>
      <c r="B54" s="33" t="s">
        <v>3447</v>
      </c>
      <c r="C54" s="33"/>
      <c r="D54" s="34">
        <v>275</v>
      </c>
      <c r="E54" s="34">
        <v>207.52</v>
      </c>
      <c r="F54" s="34">
        <v>66.96</v>
      </c>
      <c r="G54" s="35">
        <v>0</v>
      </c>
      <c r="H54" s="35">
        <v>0</v>
      </c>
      <c r="I54" s="34">
        <v>0</v>
      </c>
      <c r="J54" s="35">
        <v>0</v>
      </c>
      <c r="K54" s="35">
        <v>0</v>
      </c>
      <c r="L54" s="35">
        <v>0</v>
      </c>
      <c r="M54" s="34">
        <v>0.1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4">
        <v>0.42</v>
      </c>
    </row>
    <row r="55" ht="24.9" customHeight="1" spans="1:19">
      <c r="A55" s="33" t="s">
        <v>3448</v>
      </c>
      <c r="B55" s="33" t="s">
        <v>3449</v>
      </c>
      <c r="C55" s="33" t="s">
        <v>3450</v>
      </c>
      <c r="D55" s="34">
        <v>275</v>
      </c>
      <c r="E55" s="34">
        <v>207.52</v>
      </c>
      <c r="F55" s="34">
        <v>66.96</v>
      </c>
      <c r="G55" s="35">
        <v>0</v>
      </c>
      <c r="H55" s="35">
        <v>0</v>
      </c>
      <c r="I55" s="34">
        <v>0</v>
      </c>
      <c r="J55" s="35">
        <v>0</v>
      </c>
      <c r="K55" s="35">
        <v>0</v>
      </c>
      <c r="L55" s="35">
        <v>0</v>
      </c>
      <c r="M55" s="34">
        <v>0.1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4">
        <v>0.42</v>
      </c>
    </row>
    <row r="56" ht="24.9" customHeight="1" spans="1:19">
      <c r="A56" s="33" t="s">
        <v>3451</v>
      </c>
      <c r="B56" s="33" t="s">
        <v>3452</v>
      </c>
      <c r="C56" s="33"/>
      <c r="D56" s="34">
        <v>250</v>
      </c>
      <c r="E56" s="34">
        <v>187.44</v>
      </c>
      <c r="F56" s="34">
        <v>60.24</v>
      </c>
      <c r="G56" s="35">
        <v>0</v>
      </c>
      <c r="H56" s="35">
        <v>0</v>
      </c>
      <c r="I56" s="34">
        <v>0</v>
      </c>
      <c r="J56" s="35">
        <v>0</v>
      </c>
      <c r="K56" s="35">
        <v>0</v>
      </c>
      <c r="L56" s="35">
        <v>0</v>
      </c>
      <c r="M56" s="34">
        <v>1.51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4">
        <v>0.81</v>
      </c>
    </row>
    <row r="57" ht="24.9" customHeight="1" spans="1:19">
      <c r="A57" s="33" t="s">
        <v>3453</v>
      </c>
      <c r="B57" s="33" t="s">
        <v>3454</v>
      </c>
      <c r="C57" s="33" t="s">
        <v>3455</v>
      </c>
      <c r="D57" s="34">
        <v>250</v>
      </c>
      <c r="E57" s="34">
        <v>187.44</v>
      </c>
      <c r="F57" s="34">
        <v>60.24</v>
      </c>
      <c r="G57" s="35">
        <v>0</v>
      </c>
      <c r="H57" s="35">
        <v>0</v>
      </c>
      <c r="I57" s="34">
        <v>0</v>
      </c>
      <c r="J57" s="35">
        <v>0</v>
      </c>
      <c r="K57" s="35">
        <v>0</v>
      </c>
      <c r="L57" s="35">
        <v>0</v>
      </c>
      <c r="M57" s="34">
        <v>1.51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4">
        <v>0.81</v>
      </c>
    </row>
    <row r="58" ht="24.9" customHeight="1" spans="1:19">
      <c r="A58" s="33" t="s">
        <v>3456</v>
      </c>
      <c r="B58" s="33" t="s">
        <v>3457</v>
      </c>
      <c r="C58" s="33"/>
      <c r="D58" s="34">
        <v>6636</v>
      </c>
      <c r="E58" s="34">
        <v>4871.81</v>
      </c>
      <c r="F58" s="34">
        <v>1753.21</v>
      </c>
      <c r="G58" s="35">
        <v>0</v>
      </c>
      <c r="H58" s="35">
        <v>0</v>
      </c>
      <c r="I58" s="34">
        <v>0</v>
      </c>
      <c r="J58" s="35">
        <v>0</v>
      </c>
      <c r="K58" s="35">
        <v>0</v>
      </c>
      <c r="L58" s="35">
        <v>0</v>
      </c>
      <c r="M58" s="34">
        <v>10.36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4">
        <v>0.62</v>
      </c>
    </row>
    <row r="59" ht="24.9" customHeight="1" spans="1:19">
      <c r="A59" s="33" t="s">
        <v>3458</v>
      </c>
      <c r="B59" s="33" t="s">
        <v>3459</v>
      </c>
      <c r="C59" s="33" t="s">
        <v>3460</v>
      </c>
      <c r="D59" s="34">
        <v>6349</v>
      </c>
      <c r="E59" s="34">
        <v>4660.37</v>
      </c>
      <c r="F59" s="34">
        <v>1679.36</v>
      </c>
      <c r="G59" s="35">
        <v>0</v>
      </c>
      <c r="H59" s="35">
        <v>0</v>
      </c>
      <c r="I59" s="34">
        <v>0</v>
      </c>
      <c r="J59" s="35">
        <v>0</v>
      </c>
      <c r="K59" s="35">
        <v>0</v>
      </c>
      <c r="L59" s="35">
        <v>0</v>
      </c>
      <c r="M59" s="34">
        <v>9.14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4">
        <v>0.13</v>
      </c>
    </row>
    <row r="60" ht="24.9" customHeight="1" spans="1:19">
      <c r="A60" s="33" t="s">
        <v>3461</v>
      </c>
      <c r="B60" s="33" t="s">
        <v>3462</v>
      </c>
      <c r="C60" s="33" t="s">
        <v>3460</v>
      </c>
      <c r="D60" s="34">
        <v>287</v>
      </c>
      <c r="E60" s="34">
        <v>211.44</v>
      </c>
      <c r="F60" s="34">
        <v>73.85</v>
      </c>
      <c r="G60" s="35">
        <v>0</v>
      </c>
      <c r="H60" s="35">
        <v>0</v>
      </c>
      <c r="I60" s="34">
        <v>0</v>
      </c>
      <c r="J60" s="35">
        <v>0</v>
      </c>
      <c r="K60" s="35">
        <v>0</v>
      </c>
      <c r="L60" s="35">
        <v>0</v>
      </c>
      <c r="M60" s="34">
        <v>1.22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4">
        <v>0.49</v>
      </c>
    </row>
    <row r="61" ht="24.9" customHeight="1" spans="1:19">
      <c r="A61" s="33" t="s">
        <v>3463</v>
      </c>
      <c r="B61" s="33" t="s">
        <v>3464</v>
      </c>
      <c r="C61" s="33"/>
      <c r="D61" s="34">
        <v>1357</v>
      </c>
      <c r="E61" s="34">
        <v>1011.81</v>
      </c>
      <c r="F61" s="34">
        <v>343.11</v>
      </c>
      <c r="G61" s="35">
        <v>0</v>
      </c>
      <c r="H61" s="35">
        <v>0</v>
      </c>
      <c r="I61" s="34">
        <v>0</v>
      </c>
      <c r="J61" s="35">
        <v>0</v>
      </c>
      <c r="K61" s="35">
        <v>0</v>
      </c>
      <c r="L61" s="35">
        <v>0</v>
      </c>
      <c r="M61" s="34">
        <v>1.83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4">
        <v>0.25</v>
      </c>
    </row>
    <row r="62" ht="24.9" customHeight="1" spans="1:19">
      <c r="A62" s="33" t="s">
        <v>3465</v>
      </c>
      <c r="B62" s="33" t="s">
        <v>3466</v>
      </c>
      <c r="C62" s="33" t="s">
        <v>3460</v>
      </c>
      <c r="D62" s="34">
        <v>1357</v>
      </c>
      <c r="E62" s="34">
        <v>1011.81</v>
      </c>
      <c r="F62" s="34">
        <v>343.11</v>
      </c>
      <c r="G62" s="35">
        <v>0</v>
      </c>
      <c r="H62" s="35">
        <v>0</v>
      </c>
      <c r="I62" s="34">
        <v>0</v>
      </c>
      <c r="J62" s="35">
        <v>0</v>
      </c>
      <c r="K62" s="35">
        <v>0</v>
      </c>
      <c r="L62" s="35">
        <v>0</v>
      </c>
      <c r="M62" s="34">
        <v>1.83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4">
        <v>0.25</v>
      </c>
    </row>
    <row r="63" ht="24.9" customHeight="1" spans="1:19">
      <c r="A63" s="33" t="s">
        <v>3467</v>
      </c>
      <c r="B63" s="33" t="s">
        <v>3468</v>
      </c>
      <c r="C63" s="33"/>
      <c r="D63" s="34">
        <v>873</v>
      </c>
      <c r="E63" s="34">
        <v>699</v>
      </c>
      <c r="F63" s="34">
        <v>167.16</v>
      </c>
      <c r="G63" s="35">
        <v>0</v>
      </c>
      <c r="H63" s="35">
        <v>0</v>
      </c>
      <c r="I63" s="34">
        <v>0</v>
      </c>
      <c r="J63" s="35">
        <v>0</v>
      </c>
      <c r="K63" s="35">
        <v>0</v>
      </c>
      <c r="L63" s="35">
        <v>0</v>
      </c>
      <c r="M63" s="34">
        <v>6.8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4">
        <v>0.04</v>
      </c>
    </row>
    <row r="64" ht="24.9" customHeight="1" spans="1:19">
      <c r="A64" s="33" t="s">
        <v>3469</v>
      </c>
      <c r="B64" s="33" t="s">
        <v>3470</v>
      </c>
      <c r="C64" s="33" t="s">
        <v>3471</v>
      </c>
      <c r="D64" s="34">
        <v>873</v>
      </c>
      <c r="E64" s="34">
        <v>699</v>
      </c>
      <c r="F64" s="34">
        <v>167.16</v>
      </c>
      <c r="G64" s="35">
        <v>0</v>
      </c>
      <c r="H64" s="35">
        <v>0</v>
      </c>
      <c r="I64" s="34">
        <v>0</v>
      </c>
      <c r="J64" s="35">
        <v>0</v>
      </c>
      <c r="K64" s="35">
        <v>0</v>
      </c>
      <c r="L64" s="35">
        <v>0</v>
      </c>
      <c r="M64" s="34">
        <v>6.8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4">
        <v>0.04</v>
      </c>
    </row>
    <row r="65" ht="24.9" customHeight="1" spans="1:19">
      <c r="A65" s="33" t="s">
        <v>3472</v>
      </c>
      <c r="B65" s="33" t="s">
        <v>3473</v>
      </c>
      <c r="C65" s="33"/>
      <c r="D65" s="34">
        <v>281</v>
      </c>
      <c r="E65" s="34">
        <v>0</v>
      </c>
      <c r="F65" s="34">
        <v>0</v>
      </c>
      <c r="G65" s="35">
        <v>0</v>
      </c>
      <c r="H65" s="35">
        <v>0</v>
      </c>
      <c r="I65" s="34">
        <v>278.29</v>
      </c>
      <c r="J65" s="35">
        <v>0</v>
      </c>
      <c r="K65" s="35">
        <v>0</v>
      </c>
      <c r="L65" s="35">
        <v>0</v>
      </c>
      <c r="M65" s="34">
        <v>2.1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4">
        <v>0.61</v>
      </c>
    </row>
    <row r="66" ht="24.9" customHeight="1" spans="1:19">
      <c r="A66" s="33" t="s">
        <v>3474</v>
      </c>
      <c r="B66" s="33" t="s">
        <v>3475</v>
      </c>
      <c r="C66" s="33" t="s">
        <v>3476</v>
      </c>
      <c r="D66" s="34">
        <v>281</v>
      </c>
      <c r="E66" s="34">
        <v>0</v>
      </c>
      <c r="F66" s="34">
        <v>0</v>
      </c>
      <c r="G66" s="35">
        <v>0</v>
      </c>
      <c r="H66" s="35">
        <v>0</v>
      </c>
      <c r="I66" s="34">
        <v>278.29</v>
      </c>
      <c r="J66" s="35">
        <v>0</v>
      </c>
      <c r="K66" s="35">
        <v>0</v>
      </c>
      <c r="L66" s="35">
        <v>0</v>
      </c>
      <c r="M66" s="34">
        <v>2.1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4">
        <v>0.61</v>
      </c>
    </row>
    <row r="67" ht="24.9" customHeight="1" spans="1:19">
      <c r="A67" s="33" t="s">
        <v>3477</v>
      </c>
      <c r="B67" s="33" t="s">
        <v>3478</v>
      </c>
      <c r="C67" s="33"/>
      <c r="D67" s="34">
        <v>215</v>
      </c>
      <c r="E67" s="34">
        <v>179.47</v>
      </c>
      <c r="F67" s="34">
        <v>33.88</v>
      </c>
      <c r="G67" s="35">
        <v>0</v>
      </c>
      <c r="H67" s="35">
        <v>0</v>
      </c>
      <c r="I67" s="34">
        <v>0</v>
      </c>
      <c r="J67" s="35">
        <v>0</v>
      </c>
      <c r="K67" s="35">
        <v>0</v>
      </c>
      <c r="L67" s="35">
        <v>0</v>
      </c>
      <c r="M67" s="34">
        <v>0.77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4">
        <v>0.88</v>
      </c>
    </row>
    <row r="68" ht="24.9" customHeight="1" spans="1:19">
      <c r="A68" s="33" t="s">
        <v>3479</v>
      </c>
      <c r="B68" s="33" t="s">
        <v>3480</v>
      </c>
      <c r="C68" s="33" t="s">
        <v>3481</v>
      </c>
      <c r="D68" s="34">
        <v>215</v>
      </c>
      <c r="E68" s="34">
        <v>179.47</v>
      </c>
      <c r="F68" s="34">
        <v>33.88</v>
      </c>
      <c r="G68" s="35">
        <v>0</v>
      </c>
      <c r="H68" s="35">
        <v>0</v>
      </c>
      <c r="I68" s="34">
        <v>0</v>
      </c>
      <c r="J68" s="35">
        <v>0</v>
      </c>
      <c r="K68" s="35">
        <v>0</v>
      </c>
      <c r="L68" s="35">
        <v>0</v>
      </c>
      <c r="M68" s="34">
        <v>0.77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4">
        <v>0.88</v>
      </c>
    </row>
    <row r="69" ht="24.9" customHeight="1" spans="1:19">
      <c r="A69" s="33" t="s">
        <v>3482</v>
      </c>
      <c r="B69" s="33" t="s">
        <v>3483</v>
      </c>
      <c r="C69" s="33"/>
      <c r="D69" s="34">
        <v>129</v>
      </c>
      <c r="E69" s="34">
        <v>109.35</v>
      </c>
      <c r="F69" s="34">
        <v>18.04</v>
      </c>
      <c r="G69" s="35">
        <v>0</v>
      </c>
      <c r="H69" s="35">
        <v>0</v>
      </c>
      <c r="I69" s="34">
        <v>0</v>
      </c>
      <c r="J69" s="35">
        <v>0</v>
      </c>
      <c r="K69" s="35">
        <v>0</v>
      </c>
      <c r="L69" s="35">
        <v>0</v>
      </c>
      <c r="M69" s="34">
        <v>1.26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4">
        <v>0.35</v>
      </c>
    </row>
    <row r="70" ht="24.9" customHeight="1" spans="1:19">
      <c r="A70" s="33" t="s">
        <v>3484</v>
      </c>
      <c r="B70" s="33" t="s">
        <v>3485</v>
      </c>
      <c r="C70" s="33" t="s">
        <v>3481</v>
      </c>
      <c r="D70" s="34">
        <v>129</v>
      </c>
      <c r="E70" s="34">
        <v>109.35</v>
      </c>
      <c r="F70" s="34">
        <v>18.04</v>
      </c>
      <c r="G70" s="35">
        <v>0</v>
      </c>
      <c r="H70" s="35">
        <v>0</v>
      </c>
      <c r="I70" s="34">
        <v>0</v>
      </c>
      <c r="J70" s="35">
        <v>0</v>
      </c>
      <c r="K70" s="35">
        <v>0</v>
      </c>
      <c r="L70" s="35">
        <v>0</v>
      </c>
      <c r="M70" s="34">
        <v>1.26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4">
        <v>0.35</v>
      </c>
    </row>
    <row r="71" ht="24.9" customHeight="1" spans="1:19">
      <c r="A71" s="33" t="s">
        <v>64</v>
      </c>
      <c r="B71" s="33" t="s">
        <v>3486</v>
      </c>
      <c r="C71" s="33"/>
      <c r="D71" s="34">
        <v>59</v>
      </c>
      <c r="E71" s="34">
        <v>0</v>
      </c>
      <c r="F71" s="34">
        <v>0</v>
      </c>
      <c r="G71" s="35">
        <v>0</v>
      </c>
      <c r="H71" s="35">
        <v>0</v>
      </c>
      <c r="I71" s="34">
        <v>58.01</v>
      </c>
      <c r="J71" s="35">
        <v>0</v>
      </c>
      <c r="K71" s="35">
        <v>0</v>
      </c>
      <c r="L71" s="35">
        <v>0</v>
      </c>
      <c r="M71" s="34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4">
        <v>0.99</v>
      </c>
    </row>
    <row r="72" ht="24.9" customHeight="1" spans="1:19">
      <c r="A72" s="33" t="s">
        <v>3487</v>
      </c>
      <c r="B72" s="33" t="s">
        <v>3488</v>
      </c>
      <c r="C72" s="33" t="s">
        <v>3489</v>
      </c>
      <c r="D72" s="34">
        <v>59</v>
      </c>
      <c r="E72" s="34">
        <v>0</v>
      </c>
      <c r="F72" s="34">
        <v>0</v>
      </c>
      <c r="G72" s="35">
        <v>0</v>
      </c>
      <c r="H72" s="35">
        <v>0</v>
      </c>
      <c r="I72" s="34">
        <v>58.01</v>
      </c>
      <c r="J72" s="35">
        <v>0</v>
      </c>
      <c r="K72" s="35">
        <v>0</v>
      </c>
      <c r="L72" s="35">
        <v>0</v>
      </c>
      <c r="M72" s="34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4">
        <v>0.99</v>
      </c>
    </row>
    <row r="73" ht="24.9" customHeight="1" spans="1:19">
      <c r="A73" s="33" t="s">
        <v>453</v>
      </c>
      <c r="B73" s="33" t="s">
        <v>3490</v>
      </c>
      <c r="C73" s="33"/>
      <c r="D73" s="34">
        <v>874</v>
      </c>
      <c r="E73" s="34">
        <v>0</v>
      </c>
      <c r="F73" s="34">
        <v>0</v>
      </c>
      <c r="G73" s="35">
        <v>0</v>
      </c>
      <c r="H73" s="35">
        <v>0</v>
      </c>
      <c r="I73" s="34">
        <v>869.94</v>
      </c>
      <c r="J73" s="35">
        <v>0</v>
      </c>
      <c r="K73" s="35">
        <v>0</v>
      </c>
      <c r="L73" s="35">
        <v>0</v>
      </c>
      <c r="M73" s="34">
        <v>3.07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4">
        <v>0.99</v>
      </c>
    </row>
    <row r="74" ht="24.9" customHeight="1" spans="1:19">
      <c r="A74" s="33" t="s">
        <v>3491</v>
      </c>
      <c r="B74" s="33" t="s">
        <v>3492</v>
      </c>
      <c r="C74" s="33" t="s">
        <v>3493</v>
      </c>
      <c r="D74" s="34">
        <v>874</v>
      </c>
      <c r="E74" s="34">
        <v>0</v>
      </c>
      <c r="F74" s="34">
        <v>0</v>
      </c>
      <c r="G74" s="35">
        <v>0</v>
      </c>
      <c r="H74" s="35">
        <v>0</v>
      </c>
      <c r="I74" s="34">
        <v>869.94</v>
      </c>
      <c r="J74" s="35">
        <v>0</v>
      </c>
      <c r="K74" s="35">
        <v>0</v>
      </c>
      <c r="L74" s="35">
        <v>0</v>
      </c>
      <c r="M74" s="34">
        <v>3.07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4">
        <v>0.99</v>
      </c>
    </row>
    <row r="75" ht="24.9" customHeight="1" spans="1:19">
      <c r="A75" s="33" t="s">
        <v>523</v>
      </c>
      <c r="B75" s="33" t="s">
        <v>3494</v>
      </c>
      <c r="C75" s="33"/>
      <c r="D75" s="34">
        <v>56121</v>
      </c>
      <c r="E75" s="34">
        <v>1725.44</v>
      </c>
      <c r="F75" s="34">
        <v>205.5</v>
      </c>
      <c r="G75" s="35">
        <v>0</v>
      </c>
      <c r="H75" s="35">
        <v>0</v>
      </c>
      <c r="I75" s="34">
        <v>53613.15</v>
      </c>
      <c r="J75" s="35">
        <v>0</v>
      </c>
      <c r="K75" s="35">
        <v>0</v>
      </c>
      <c r="L75" s="35">
        <v>0</v>
      </c>
      <c r="M75" s="34">
        <v>548.99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4">
        <v>27.92</v>
      </c>
    </row>
    <row r="76" ht="24.9" customHeight="1" spans="1:19">
      <c r="A76" s="33" t="s">
        <v>3495</v>
      </c>
      <c r="B76" s="33" t="s">
        <v>3496</v>
      </c>
      <c r="C76" s="33" t="s">
        <v>3497</v>
      </c>
      <c r="D76" s="34">
        <v>1942</v>
      </c>
      <c r="E76" s="34">
        <v>1725.44</v>
      </c>
      <c r="F76" s="34">
        <v>205.5</v>
      </c>
      <c r="G76" s="35">
        <v>0</v>
      </c>
      <c r="H76" s="35">
        <v>0</v>
      </c>
      <c r="I76" s="34">
        <v>0</v>
      </c>
      <c r="J76" s="35">
        <v>0</v>
      </c>
      <c r="K76" s="35">
        <v>0</v>
      </c>
      <c r="L76" s="35">
        <v>0</v>
      </c>
      <c r="M76" s="34">
        <v>10.86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4">
        <v>0.2</v>
      </c>
    </row>
    <row r="77" ht="24.9" customHeight="1" spans="1:19">
      <c r="A77" s="33" t="s">
        <v>3498</v>
      </c>
      <c r="B77" s="33" t="s">
        <v>3499</v>
      </c>
      <c r="C77" s="33" t="s">
        <v>3497</v>
      </c>
      <c r="D77" s="34">
        <v>91</v>
      </c>
      <c r="E77" s="34">
        <v>0</v>
      </c>
      <c r="F77" s="34">
        <v>0</v>
      </c>
      <c r="G77" s="35">
        <v>0</v>
      </c>
      <c r="H77" s="35">
        <v>0</v>
      </c>
      <c r="I77" s="34">
        <v>90.16</v>
      </c>
      <c r="J77" s="35">
        <v>0</v>
      </c>
      <c r="K77" s="35">
        <v>0</v>
      </c>
      <c r="L77" s="35">
        <v>0</v>
      </c>
      <c r="M77" s="34">
        <v>0.2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4">
        <v>0.64</v>
      </c>
    </row>
    <row r="78" ht="24.9" customHeight="1" spans="1:19">
      <c r="A78" s="33" t="s">
        <v>3500</v>
      </c>
      <c r="B78" s="33" t="s">
        <v>3501</v>
      </c>
      <c r="C78" s="33" t="s">
        <v>3502</v>
      </c>
      <c r="D78" s="34">
        <v>1990</v>
      </c>
      <c r="E78" s="34">
        <v>0</v>
      </c>
      <c r="F78" s="34">
        <v>0</v>
      </c>
      <c r="G78" s="35">
        <v>0</v>
      </c>
      <c r="H78" s="35">
        <v>0</v>
      </c>
      <c r="I78" s="34">
        <v>1980.76</v>
      </c>
      <c r="J78" s="35">
        <v>0</v>
      </c>
      <c r="K78" s="35">
        <v>0</v>
      </c>
      <c r="L78" s="35">
        <v>0</v>
      </c>
      <c r="M78" s="34">
        <v>9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4">
        <v>0.24</v>
      </c>
    </row>
    <row r="79" ht="24.9" customHeight="1" spans="1:19">
      <c r="A79" s="33" t="s">
        <v>3503</v>
      </c>
      <c r="B79" s="33" t="s">
        <v>3504</v>
      </c>
      <c r="C79" s="33" t="s">
        <v>3505</v>
      </c>
      <c r="D79" s="34">
        <v>1578</v>
      </c>
      <c r="E79" s="34">
        <v>0</v>
      </c>
      <c r="F79" s="34">
        <v>0</v>
      </c>
      <c r="G79" s="35">
        <v>0</v>
      </c>
      <c r="H79" s="35">
        <v>0</v>
      </c>
      <c r="I79" s="34">
        <v>1574.74</v>
      </c>
      <c r="J79" s="35">
        <v>0</v>
      </c>
      <c r="K79" s="35">
        <v>0</v>
      </c>
      <c r="L79" s="35">
        <v>0</v>
      </c>
      <c r="M79" s="34">
        <v>2.5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4">
        <v>0.76</v>
      </c>
    </row>
    <row r="80" ht="24.9" customHeight="1" spans="1:19">
      <c r="A80" s="33" t="s">
        <v>3506</v>
      </c>
      <c r="B80" s="33" t="s">
        <v>3507</v>
      </c>
      <c r="C80" s="33" t="s">
        <v>3508</v>
      </c>
      <c r="D80" s="34">
        <v>307</v>
      </c>
      <c r="E80" s="34">
        <v>0</v>
      </c>
      <c r="F80" s="34">
        <v>0</v>
      </c>
      <c r="G80" s="35">
        <v>0</v>
      </c>
      <c r="H80" s="35">
        <v>0</v>
      </c>
      <c r="I80" s="34">
        <v>305.36</v>
      </c>
      <c r="J80" s="35">
        <v>0</v>
      </c>
      <c r="K80" s="35">
        <v>0</v>
      </c>
      <c r="L80" s="35">
        <v>0</v>
      </c>
      <c r="M80" s="34">
        <v>1.48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4">
        <v>0.16</v>
      </c>
    </row>
    <row r="81" ht="24.9" customHeight="1" spans="1:19">
      <c r="A81" s="33" t="s">
        <v>3509</v>
      </c>
      <c r="B81" s="33" t="s">
        <v>3510</v>
      </c>
      <c r="C81" s="33" t="s">
        <v>3511</v>
      </c>
      <c r="D81" s="34">
        <v>184</v>
      </c>
      <c r="E81" s="34">
        <v>0</v>
      </c>
      <c r="F81" s="34">
        <v>0</v>
      </c>
      <c r="G81" s="35">
        <v>0</v>
      </c>
      <c r="H81" s="35">
        <v>0</v>
      </c>
      <c r="I81" s="34">
        <v>183.1</v>
      </c>
      <c r="J81" s="35">
        <v>0</v>
      </c>
      <c r="K81" s="35">
        <v>0</v>
      </c>
      <c r="L81" s="35">
        <v>0</v>
      </c>
      <c r="M81" s="34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4">
        <v>0.9</v>
      </c>
    </row>
    <row r="82" ht="24.9" customHeight="1" spans="1:19">
      <c r="A82" s="33" t="s">
        <v>3512</v>
      </c>
      <c r="B82" s="33" t="s">
        <v>3513</v>
      </c>
      <c r="C82" s="33" t="s">
        <v>3511</v>
      </c>
      <c r="D82" s="34">
        <v>143</v>
      </c>
      <c r="E82" s="34">
        <v>0</v>
      </c>
      <c r="F82" s="34">
        <v>0</v>
      </c>
      <c r="G82" s="35">
        <v>0</v>
      </c>
      <c r="H82" s="35">
        <v>0</v>
      </c>
      <c r="I82" s="34">
        <v>142.67</v>
      </c>
      <c r="J82" s="35">
        <v>0</v>
      </c>
      <c r="K82" s="35">
        <v>0</v>
      </c>
      <c r="L82" s="35">
        <v>0</v>
      </c>
      <c r="M82" s="34">
        <v>0.19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4">
        <v>0.14</v>
      </c>
    </row>
    <row r="83" ht="24.9" customHeight="1" spans="1:19">
      <c r="A83" s="33" t="s">
        <v>3514</v>
      </c>
      <c r="B83" s="33" t="s">
        <v>3515</v>
      </c>
      <c r="C83" s="33" t="s">
        <v>3511</v>
      </c>
      <c r="D83" s="34">
        <v>88</v>
      </c>
      <c r="E83" s="34">
        <v>0</v>
      </c>
      <c r="F83" s="34">
        <v>0</v>
      </c>
      <c r="G83" s="35">
        <v>0</v>
      </c>
      <c r="H83" s="35">
        <v>0</v>
      </c>
      <c r="I83" s="34">
        <v>87.31</v>
      </c>
      <c r="J83" s="35">
        <v>0</v>
      </c>
      <c r="K83" s="35">
        <v>0</v>
      </c>
      <c r="L83" s="35">
        <v>0</v>
      </c>
      <c r="M83" s="34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4">
        <v>0.69</v>
      </c>
    </row>
    <row r="84" ht="24.9" customHeight="1" spans="1:19">
      <c r="A84" s="33" t="s">
        <v>3516</v>
      </c>
      <c r="B84" s="33" t="s">
        <v>3517</v>
      </c>
      <c r="C84" s="33" t="s">
        <v>3518</v>
      </c>
      <c r="D84" s="34">
        <v>805</v>
      </c>
      <c r="E84" s="34">
        <v>0</v>
      </c>
      <c r="F84" s="34">
        <v>0</v>
      </c>
      <c r="G84" s="35">
        <v>0</v>
      </c>
      <c r="H84" s="35">
        <v>0</v>
      </c>
      <c r="I84" s="34">
        <v>804.84</v>
      </c>
      <c r="J84" s="35">
        <v>0</v>
      </c>
      <c r="K84" s="35">
        <v>0</v>
      </c>
      <c r="L84" s="35">
        <v>0</v>
      </c>
      <c r="M84" s="34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4">
        <v>0.16</v>
      </c>
    </row>
    <row r="85" ht="24.9" customHeight="1" spans="1:19">
      <c r="A85" s="33" t="s">
        <v>3519</v>
      </c>
      <c r="B85" s="33" t="s">
        <v>3520</v>
      </c>
      <c r="C85" s="33" t="s">
        <v>3518</v>
      </c>
      <c r="D85" s="34">
        <v>854</v>
      </c>
      <c r="E85" s="34">
        <v>0</v>
      </c>
      <c r="F85" s="34">
        <v>0</v>
      </c>
      <c r="G85" s="35">
        <v>0</v>
      </c>
      <c r="H85" s="35">
        <v>0</v>
      </c>
      <c r="I85" s="34">
        <v>853.35</v>
      </c>
      <c r="J85" s="35">
        <v>0</v>
      </c>
      <c r="K85" s="35">
        <v>0</v>
      </c>
      <c r="L85" s="35">
        <v>0</v>
      </c>
      <c r="M85" s="34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4">
        <v>0.65</v>
      </c>
    </row>
    <row r="86" ht="24.9" customHeight="1" spans="1:19">
      <c r="A86" s="33" t="s">
        <v>3521</v>
      </c>
      <c r="B86" s="33" t="s">
        <v>3522</v>
      </c>
      <c r="C86" s="33" t="s">
        <v>3518</v>
      </c>
      <c r="D86" s="34">
        <v>736</v>
      </c>
      <c r="E86" s="34">
        <v>0</v>
      </c>
      <c r="F86" s="34">
        <v>0</v>
      </c>
      <c r="G86" s="35">
        <v>0</v>
      </c>
      <c r="H86" s="35">
        <v>0</v>
      </c>
      <c r="I86" s="34">
        <v>708.1</v>
      </c>
      <c r="J86" s="35">
        <v>0</v>
      </c>
      <c r="K86" s="35">
        <v>0</v>
      </c>
      <c r="L86" s="35">
        <v>0</v>
      </c>
      <c r="M86" s="34">
        <v>27.4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4">
        <v>0.5</v>
      </c>
    </row>
    <row r="87" ht="24.9" customHeight="1" spans="1:19">
      <c r="A87" s="33" t="s">
        <v>3523</v>
      </c>
      <c r="B87" s="33" t="s">
        <v>3524</v>
      </c>
      <c r="C87" s="33" t="s">
        <v>3518</v>
      </c>
      <c r="D87" s="34">
        <v>1028</v>
      </c>
      <c r="E87" s="34">
        <v>0</v>
      </c>
      <c r="F87" s="34">
        <v>0</v>
      </c>
      <c r="G87" s="35">
        <v>0</v>
      </c>
      <c r="H87" s="35">
        <v>0</v>
      </c>
      <c r="I87" s="34">
        <v>1015.61</v>
      </c>
      <c r="J87" s="35">
        <v>0</v>
      </c>
      <c r="K87" s="35">
        <v>0</v>
      </c>
      <c r="L87" s="35">
        <v>0</v>
      </c>
      <c r="M87" s="34">
        <v>12.2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4">
        <v>0.19</v>
      </c>
    </row>
    <row r="88" ht="24.9" customHeight="1" spans="1:19">
      <c r="A88" s="33" t="s">
        <v>3525</v>
      </c>
      <c r="B88" s="33" t="s">
        <v>3526</v>
      </c>
      <c r="C88" s="33" t="s">
        <v>3518</v>
      </c>
      <c r="D88" s="34">
        <v>1399</v>
      </c>
      <c r="E88" s="34">
        <v>0</v>
      </c>
      <c r="F88" s="34">
        <v>0</v>
      </c>
      <c r="G88" s="35">
        <v>0</v>
      </c>
      <c r="H88" s="35">
        <v>0</v>
      </c>
      <c r="I88" s="34">
        <v>1398.21</v>
      </c>
      <c r="J88" s="35">
        <v>0</v>
      </c>
      <c r="K88" s="35">
        <v>0</v>
      </c>
      <c r="L88" s="35">
        <v>0</v>
      </c>
      <c r="M88" s="34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4">
        <v>0.79</v>
      </c>
    </row>
    <row r="89" ht="24.9" customHeight="1" spans="1:19">
      <c r="A89" s="33" t="s">
        <v>3527</v>
      </c>
      <c r="B89" s="33" t="s">
        <v>3528</v>
      </c>
      <c r="C89" s="33" t="s">
        <v>3518</v>
      </c>
      <c r="D89" s="34">
        <v>1137</v>
      </c>
      <c r="E89" s="34">
        <v>0</v>
      </c>
      <c r="F89" s="34">
        <v>0</v>
      </c>
      <c r="G89" s="35">
        <v>0</v>
      </c>
      <c r="H89" s="35">
        <v>0</v>
      </c>
      <c r="I89" s="34">
        <v>1136.46</v>
      </c>
      <c r="J89" s="35">
        <v>0</v>
      </c>
      <c r="K89" s="35">
        <v>0</v>
      </c>
      <c r="L89" s="35">
        <v>0</v>
      </c>
      <c r="M89" s="34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4">
        <v>0.54</v>
      </c>
    </row>
    <row r="90" ht="24.9" customHeight="1" spans="1:19">
      <c r="A90" s="33" t="s">
        <v>3529</v>
      </c>
      <c r="B90" s="33" t="s">
        <v>3530</v>
      </c>
      <c r="C90" s="33" t="s">
        <v>3518</v>
      </c>
      <c r="D90" s="34">
        <v>1956</v>
      </c>
      <c r="E90" s="34">
        <v>0</v>
      </c>
      <c r="F90" s="34">
        <v>0</v>
      </c>
      <c r="G90" s="35">
        <v>0</v>
      </c>
      <c r="H90" s="35">
        <v>0</v>
      </c>
      <c r="I90" s="34">
        <v>1955.13</v>
      </c>
      <c r="J90" s="35">
        <v>0</v>
      </c>
      <c r="K90" s="35">
        <v>0</v>
      </c>
      <c r="L90" s="35">
        <v>0</v>
      </c>
      <c r="M90" s="34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4">
        <v>0.87</v>
      </c>
    </row>
    <row r="91" ht="24.9" customHeight="1" spans="1:19">
      <c r="A91" s="33" t="s">
        <v>3531</v>
      </c>
      <c r="B91" s="33" t="s">
        <v>3532</v>
      </c>
      <c r="C91" s="33" t="s">
        <v>3518</v>
      </c>
      <c r="D91" s="34">
        <v>816</v>
      </c>
      <c r="E91" s="34">
        <v>0</v>
      </c>
      <c r="F91" s="34">
        <v>0</v>
      </c>
      <c r="G91" s="35">
        <v>0</v>
      </c>
      <c r="H91" s="35">
        <v>0</v>
      </c>
      <c r="I91" s="34">
        <v>800.58</v>
      </c>
      <c r="J91" s="35">
        <v>0</v>
      </c>
      <c r="K91" s="35">
        <v>0</v>
      </c>
      <c r="L91" s="35">
        <v>0</v>
      </c>
      <c r="M91" s="34">
        <v>15.1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4">
        <v>0.32</v>
      </c>
    </row>
    <row r="92" ht="24.9" customHeight="1" spans="1:19">
      <c r="A92" s="33" t="s">
        <v>3533</v>
      </c>
      <c r="B92" s="33" t="s">
        <v>3534</v>
      </c>
      <c r="C92" s="33" t="s">
        <v>3518</v>
      </c>
      <c r="D92" s="34">
        <v>750</v>
      </c>
      <c r="E92" s="34">
        <v>0</v>
      </c>
      <c r="F92" s="34">
        <v>0</v>
      </c>
      <c r="G92" s="35">
        <v>0</v>
      </c>
      <c r="H92" s="35">
        <v>0</v>
      </c>
      <c r="I92" s="34">
        <v>741.83</v>
      </c>
      <c r="J92" s="35">
        <v>0</v>
      </c>
      <c r="K92" s="35">
        <v>0</v>
      </c>
      <c r="L92" s="35">
        <v>0</v>
      </c>
      <c r="M92" s="34">
        <v>7.4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4">
        <v>0.77</v>
      </c>
    </row>
    <row r="93" ht="24.9" customHeight="1" spans="1:19">
      <c r="A93" s="33" t="s">
        <v>3535</v>
      </c>
      <c r="B93" s="33" t="s">
        <v>3536</v>
      </c>
      <c r="C93" s="33" t="s">
        <v>3518</v>
      </c>
      <c r="D93" s="34">
        <v>1194</v>
      </c>
      <c r="E93" s="34">
        <v>0</v>
      </c>
      <c r="F93" s="34">
        <v>0</v>
      </c>
      <c r="G93" s="35">
        <v>0</v>
      </c>
      <c r="H93" s="35">
        <v>0</v>
      </c>
      <c r="I93" s="34">
        <v>1193.32</v>
      </c>
      <c r="J93" s="35">
        <v>0</v>
      </c>
      <c r="K93" s="35">
        <v>0</v>
      </c>
      <c r="L93" s="35">
        <v>0</v>
      </c>
      <c r="M93" s="34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4">
        <v>0.68</v>
      </c>
    </row>
    <row r="94" ht="24.9" customHeight="1" spans="1:19">
      <c r="A94" s="33" t="s">
        <v>3537</v>
      </c>
      <c r="B94" s="33" t="s">
        <v>3538</v>
      </c>
      <c r="C94" s="33" t="s">
        <v>3518</v>
      </c>
      <c r="D94" s="34">
        <v>596</v>
      </c>
      <c r="E94" s="34">
        <v>0</v>
      </c>
      <c r="F94" s="34">
        <v>0</v>
      </c>
      <c r="G94" s="35">
        <v>0</v>
      </c>
      <c r="H94" s="35">
        <v>0</v>
      </c>
      <c r="I94" s="34">
        <v>595.2</v>
      </c>
      <c r="J94" s="35">
        <v>0</v>
      </c>
      <c r="K94" s="35">
        <v>0</v>
      </c>
      <c r="L94" s="35">
        <v>0</v>
      </c>
      <c r="M94" s="34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4">
        <v>0.8</v>
      </c>
    </row>
    <row r="95" ht="24.9" customHeight="1" spans="1:19">
      <c r="A95" s="33" t="s">
        <v>3539</v>
      </c>
      <c r="B95" s="33" t="s">
        <v>3540</v>
      </c>
      <c r="C95" s="33" t="s">
        <v>3518</v>
      </c>
      <c r="D95" s="34">
        <v>477</v>
      </c>
      <c r="E95" s="34">
        <v>0</v>
      </c>
      <c r="F95" s="34">
        <v>0</v>
      </c>
      <c r="G95" s="35">
        <v>0</v>
      </c>
      <c r="H95" s="35">
        <v>0</v>
      </c>
      <c r="I95" s="34">
        <v>476.47</v>
      </c>
      <c r="J95" s="35">
        <v>0</v>
      </c>
      <c r="K95" s="35">
        <v>0</v>
      </c>
      <c r="L95" s="35">
        <v>0</v>
      </c>
      <c r="M95" s="34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4">
        <v>0.53</v>
      </c>
    </row>
    <row r="96" ht="24.9" customHeight="1" spans="1:19">
      <c r="A96" s="33" t="s">
        <v>3541</v>
      </c>
      <c r="B96" s="33" t="s">
        <v>3542</v>
      </c>
      <c r="C96" s="33" t="s">
        <v>3518</v>
      </c>
      <c r="D96" s="34">
        <v>1162</v>
      </c>
      <c r="E96" s="34">
        <v>0</v>
      </c>
      <c r="F96" s="34">
        <v>0</v>
      </c>
      <c r="G96" s="35">
        <v>0</v>
      </c>
      <c r="H96" s="35">
        <v>0</v>
      </c>
      <c r="I96" s="34">
        <v>1161.56</v>
      </c>
      <c r="J96" s="35">
        <v>0</v>
      </c>
      <c r="K96" s="35">
        <v>0</v>
      </c>
      <c r="L96" s="35">
        <v>0</v>
      </c>
      <c r="M96" s="34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4">
        <v>0.44</v>
      </c>
    </row>
    <row r="97" ht="24.9" customHeight="1" spans="1:19">
      <c r="A97" s="33" t="s">
        <v>3543</v>
      </c>
      <c r="B97" s="33" t="s">
        <v>3544</v>
      </c>
      <c r="C97" s="33" t="s">
        <v>3518</v>
      </c>
      <c r="D97" s="34">
        <v>1267</v>
      </c>
      <c r="E97" s="34">
        <v>0</v>
      </c>
      <c r="F97" s="34">
        <v>0</v>
      </c>
      <c r="G97" s="35">
        <v>0</v>
      </c>
      <c r="H97" s="35">
        <v>0</v>
      </c>
      <c r="I97" s="34">
        <v>1257.66</v>
      </c>
      <c r="J97" s="35">
        <v>0</v>
      </c>
      <c r="K97" s="35">
        <v>0</v>
      </c>
      <c r="L97" s="35">
        <v>0</v>
      </c>
      <c r="M97" s="34">
        <v>8.8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4">
        <v>0.54</v>
      </c>
    </row>
    <row r="98" ht="24.9" customHeight="1" spans="1:19">
      <c r="A98" s="33" t="s">
        <v>3545</v>
      </c>
      <c r="B98" s="33" t="s">
        <v>3546</v>
      </c>
      <c r="C98" s="33" t="s">
        <v>3518</v>
      </c>
      <c r="D98" s="34">
        <v>565</v>
      </c>
      <c r="E98" s="34">
        <v>0</v>
      </c>
      <c r="F98" s="34">
        <v>0</v>
      </c>
      <c r="G98" s="35">
        <v>0</v>
      </c>
      <c r="H98" s="35">
        <v>0</v>
      </c>
      <c r="I98" s="34">
        <v>562.1</v>
      </c>
      <c r="J98" s="35">
        <v>0</v>
      </c>
      <c r="K98" s="35">
        <v>0</v>
      </c>
      <c r="L98" s="35">
        <v>0</v>
      </c>
      <c r="M98" s="34">
        <v>2.02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4">
        <v>0.88</v>
      </c>
    </row>
    <row r="99" ht="24.9" customHeight="1" spans="1:19">
      <c r="A99" s="33" t="s">
        <v>3547</v>
      </c>
      <c r="B99" s="33" t="s">
        <v>3548</v>
      </c>
      <c r="C99" s="33" t="s">
        <v>3518</v>
      </c>
      <c r="D99" s="34">
        <v>521</v>
      </c>
      <c r="E99" s="34">
        <v>0</v>
      </c>
      <c r="F99" s="34">
        <v>0</v>
      </c>
      <c r="G99" s="35">
        <v>0</v>
      </c>
      <c r="H99" s="35">
        <v>0</v>
      </c>
      <c r="I99" s="34">
        <v>519.5</v>
      </c>
      <c r="J99" s="35">
        <v>0</v>
      </c>
      <c r="K99" s="35">
        <v>0</v>
      </c>
      <c r="L99" s="35">
        <v>0</v>
      </c>
      <c r="M99" s="34">
        <v>1.2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4">
        <v>0.3</v>
      </c>
    </row>
    <row r="100" ht="24.9" customHeight="1" spans="1:19">
      <c r="A100" s="33" t="s">
        <v>3549</v>
      </c>
      <c r="B100" s="33" t="s">
        <v>3550</v>
      </c>
      <c r="C100" s="33" t="s">
        <v>3518</v>
      </c>
      <c r="D100" s="34">
        <v>326</v>
      </c>
      <c r="E100" s="34">
        <v>0</v>
      </c>
      <c r="F100" s="34">
        <v>0</v>
      </c>
      <c r="G100" s="35">
        <v>0</v>
      </c>
      <c r="H100" s="35">
        <v>0</v>
      </c>
      <c r="I100" s="34">
        <v>324.67</v>
      </c>
      <c r="J100" s="35">
        <v>0</v>
      </c>
      <c r="K100" s="35">
        <v>0</v>
      </c>
      <c r="L100" s="35">
        <v>0</v>
      </c>
      <c r="M100" s="34">
        <v>0.96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4">
        <v>0.37</v>
      </c>
    </row>
    <row r="101" ht="24.9" customHeight="1" spans="1:19">
      <c r="A101" s="33" t="s">
        <v>3551</v>
      </c>
      <c r="B101" s="33" t="s">
        <v>3552</v>
      </c>
      <c r="C101" s="33" t="s">
        <v>3518</v>
      </c>
      <c r="D101" s="34">
        <v>1759</v>
      </c>
      <c r="E101" s="34">
        <v>0</v>
      </c>
      <c r="F101" s="34">
        <v>0</v>
      </c>
      <c r="G101" s="35">
        <v>0</v>
      </c>
      <c r="H101" s="35">
        <v>0</v>
      </c>
      <c r="I101" s="34">
        <v>1749.34</v>
      </c>
      <c r="J101" s="35">
        <v>0</v>
      </c>
      <c r="K101" s="35">
        <v>0</v>
      </c>
      <c r="L101" s="35">
        <v>0</v>
      </c>
      <c r="M101" s="34">
        <v>9.05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4">
        <v>0.61</v>
      </c>
    </row>
    <row r="102" ht="24.9" customHeight="1" spans="1:19">
      <c r="A102" s="33" t="s">
        <v>3553</v>
      </c>
      <c r="B102" s="33" t="s">
        <v>3554</v>
      </c>
      <c r="C102" s="33" t="s">
        <v>3518</v>
      </c>
      <c r="D102" s="34">
        <v>1701</v>
      </c>
      <c r="E102" s="34">
        <v>0</v>
      </c>
      <c r="F102" s="34">
        <v>0</v>
      </c>
      <c r="G102" s="35">
        <v>0</v>
      </c>
      <c r="H102" s="35">
        <v>0</v>
      </c>
      <c r="I102" s="34">
        <v>1698.02</v>
      </c>
      <c r="J102" s="35">
        <v>0</v>
      </c>
      <c r="K102" s="35">
        <v>0</v>
      </c>
      <c r="L102" s="35">
        <v>0</v>
      </c>
      <c r="M102" s="34">
        <v>2.55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4">
        <v>0.43</v>
      </c>
    </row>
    <row r="103" ht="24.9" customHeight="1" spans="1:19">
      <c r="A103" s="33" t="s">
        <v>3555</v>
      </c>
      <c r="B103" s="33" t="s">
        <v>3556</v>
      </c>
      <c r="C103" s="33" t="s">
        <v>3518</v>
      </c>
      <c r="D103" s="34">
        <v>1238</v>
      </c>
      <c r="E103" s="34">
        <v>0</v>
      </c>
      <c r="F103" s="34">
        <v>0</v>
      </c>
      <c r="G103" s="35">
        <v>0</v>
      </c>
      <c r="H103" s="35">
        <v>0</v>
      </c>
      <c r="I103" s="34">
        <v>1235.66</v>
      </c>
      <c r="J103" s="35">
        <v>0</v>
      </c>
      <c r="K103" s="35">
        <v>0</v>
      </c>
      <c r="L103" s="35">
        <v>0</v>
      </c>
      <c r="M103" s="34">
        <v>1.63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4">
        <v>0.71</v>
      </c>
    </row>
    <row r="104" ht="24.9" customHeight="1" spans="1:19">
      <c r="A104" s="33" t="s">
        <v>3557</v>
      </c>
      <c r="B104" s="33" t="s">
        <v>3558</v>
      </c>
      <c r="C104" s="33" t="s">
        <v>3559</v>
      </c>
      <c r="D104" s="34">
        <v>1203</v>
      </c>
      <c r="E104" s="34">
        <v>0</v>
      </c>
      <c r="F104" s="34">
        <v>0</v>
      </c>
      <c r="G104" s="35">
        <v>0</v>
      </c>
      <c r="H104" s="35">
        <v>0</v>
      </c>
      <c r="I104" s="34">
        <v>1138.7</v>
      </c>
      <c r="J104" s="35">
        <v>0</v>
      </c>
      <c r="K104" s="35">
        <v>0</v>
      </c>
      <c r="L104" s="35">
        <v>0</v>
      </c>
      <c r="M104" s="34">
        <v>64.3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4">
        <v>0</v>
      </c>
    </row>
    <row r="105" ht="24.9" customHeight="1" spans="1:19">
      <c r="A105" s="33" t="s">
        <v>3560</v>
      </c>
      <c r="B105" s="33" t="s">
        <v>3561</v>
      </c>
      <c r="C105" s="33" t="s">
        <v>3559</v>
      </c>
      <c r="D105" s="34">
        <v>2669</v>
      </c>
      <c r="E105" s="34">
        <v>0</v>
      </c>
      <c r="F105" s="34">
        <v>0</v>
      </c>
      <c r="G105" s="35">
        <v>0</v>
      </c>
      <c r="H105" s="35">
        <v>0</v>
      </c>
      <c r="I105" s="34">
        <v>2655.44</v>
      </c>
      <c r="J105" s="35">
        <v>0</v>
      </c>
      <c r="K105" s="35">
        <v>0</v>
      </c>
      <c r="L105" s="35">
        <v>0</v>
      </c>
      <c r="M105" s="34">
        <v>13.15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4">
        <v>0.41</v>
      </c>
    </row>
    <row r="106" ht="24.9" customHeight="1" spans="1:19">
      <c r="A106" s="33" t="s">
        <v>3562</v>
      </c>
      <c r="B106" s="33" t="s">
        <v>3563</v>
      </c>
      <c r="C106" s="33" t="s">
        <v>3559</v>
      </c>
      <c r="D106" s="34">
        <v>1111</v>
      </c>
      <c r="E106" s="34">
        <v>0</v>
      </c>
      <c r="F106" s="34">
        <v>0</v>
      </c>
      <c r="G106" s="35">
        <v>0</v>
      </c>
      <c r="H106" s="35">
        <v>0</v>
      </c>
      <c r="I106" s="34">
        <v>1087.3</v>
      </c>
      <c r="J106" s="35">
        <v>0</v>
      </c>
      <c r="K106" s="35">
        <v>0</v>
      </c>
      <c r="L106" s="35">
        <v>0</v>
      </c>
      <c r="M106" s="34">
        <v>22.77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4">
        <v>0.93</v>
      </c>
    </row>
    <row r="107" ht="24.9" customHeight="1" spans="1:19">
      <c r="A107" s="33" t="s">
        <v>3564</v>
      </c>
      <c r="B107" s="33" t="s">
        <v>3565</v>
      </c>
      <c r="C107" s="33" t="s">
        <v>3559</v>
      </c>
      <c r="D107" s="34">
        <v>858</v>
      </c>
      <c r="E107" s="34">
        <v>0</v>
      </c>
      <c r="F107" s="34">
        <v>0</v>
      </c>
      <c r="G107" s="35">
        <v>0</v>
      </c>
      <c r="H107" s="35">
        <v>0</v>
      </c>
      <c r="I107" s="34">
        <v>840.19</v>
      </c>
      <c r="J107" s="35">
        <v>0</v>
      </c>
      <c r="K107" s="35">
        <v>0</v>
      </c>
      <c r="L107" s="35">
        <v>0</v>
      </c>
      <c r="M107" s="34">
        <v>16.83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4">
        <v>0.98</v>
      </c>
    </row>
    <row r="108" ht="24.9" customHeight="1" spans="1:19">
      <c r="A108" s="33" t="s">
        <v>3566</v>
      </c>
      <c r="B108" s="33" t="s">
        <v>3567</v>
      </c>
      <c r="C108" s="33" t="s">
        <v>3559</v>
      </c>
      <c r="D108" s="34">
        <v>756</v>
      </c>
      <c r="E108" s="34">
        <v>0</v>
      </c>
      <c r="F108" s="34">
        <v>0</v>
      </c>
      <c r="G108" s="35">
        <v>0</v>
      </c>
      <c r="H108" s="35">
        <v>0</v>
      </c>
      <c r="I108" s="34">
        <v>751.67</v>
      </c>
      <c r="J108" s="35">
        <v>0</v>
      </c>
      <c r="K108" s="35">
        <v>0</v>
      </c>
      <c r="L108" s="35">
        <v>0</v>
      </c>
      <c r="M108" s="34">
        <v>3.58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4">
        <v>0.75</v>
      </c>
    </row>
    <row r="109" ht="24.9" customHeight="1" spans="1:19">
      <c r="A109" s="33" t="s">
        <v>3568</v>
      </c>
      <c r="B109" s="33" t="s">
        <v>3569</v>
      </c>
      <c r="C109" s="33" t="s">
        <v>3559</v>
      </c>
      <c r="D109" s="34">
        <v>1037</v>
      </c>
      <c r="E109" s="34">
        <v>0</v>
      </c>
      <c r="F109" s="34">
        <v>0</v>
      </c>
      <c r="G109" s="35">
        <v>0</v>
      </c>
      <c r="H109" s="35">
        <v>0</v>
      </c>
      <c r="I109" s="34">
        <v>1020.26</v>
      </c>
      <c r="J109" s="35">
        <v>0</v>
      </c>
      <c r="K109" s="35">
        <v>0</v>
      </c>
      <c r="L109" s="35">
        <v>0</v>
      </c>
      <c r="M109" s="34">
        <v>16.3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4">
        <v>0.44</v>
      </c>
    </row>
    <row r="110" ht="24.9" customHeight="1" spans="1:19">
      <c r="A110" s="33" t="s">
        <v>3570</v>
      </c>
      <c r="B110" s="33" t="s">
        <v>3571</v>
      </c>
      <c r="C110" s="33" t="s">
        <v>3559</v>
      </c>
      <c r="D110" s="34">
        <v>1458</v>
      </c>
      <c r="E110" s="34">
        <v>0</v>
      </c>
      <c r="F110" s="34">
        <v>0</v>
      </c>
      <c r="G110" s="35">
        <v>0</v>
      </c>
      <c r="H110" s="35">
        <v>0</v>
      </c>
      <c r="I110" s="34">
        <v>1420.22</v>
      </c>
      <c r="J110" s="35">
        <v>0</v>
      </c>
      <c r="K110" s="35">
        <v>0</v>
      </c>
      <c r="L110" s="35">
        <v>0</v>
      </c>
      <c r="M110" s="34">
        <v>37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4">
        <v>0.78</v>
      </c>
    </row>
    <row r="111" ht="24.9" customHeight="1" spans="1:19">
      <c r="A111" s="33" t="s">
        <v>3572</v>
      </c>
      <c r="B111" s="33" t="s">
        <v>3573</v>
      </c>
      <c r="C111" s="33" t="s">
        <v>3559</v>
      </c>
      <c r="D111" s="34">
        <v>1151</v>
      </c>
      <c r="E111" s="34">
        <v>0</v>
      </c>
      <c r="F111" s="34">
        <v>0</v>
      </c>
      <c r="G111" s="35">
        <v>0</v>
      </c>
      <c r="H111" s="35">
        <v>0</v>
      </c>
      <c r="I111" s="34">
        <v>1122.11</v>
      </c>
      <c r="J111" s="35">
        <v>0</v>
      </c>
      <c r="K111" s="35">
        <v>0</v>
      </c>
      <c r="L111" s="35">
        <v>0</v>
      </c>
      <c r="M111" s="34">
        <v>28.5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4">
        <v>0.39</v>
      </c>
    </row>
    <row r="112" ht="24.9" customHeight="1" spans="1:19">
      <c r="A112" s="33" t="s">
        <v>3574</v>
      </c>
      <c r="B112" s="33" t="s">
        <v>3575</v>
      </c>
      <c r="C112" s="33" t="s">
        <v>3559</v>
      </c>
      <c r="D112" s="34">
        <v>2124</v>
      </c>
      <c r="E112" s="34">
        <v>0</v>
      </c>
      <c r="F112" s="34">
        <v>0</v>
      </c>
      <c r="G112" s="35">
        <v>0</v>
      </c>
      <c r="H112" s="35">
        <v>0</v>
      </c>
      <c r="I112" s="34">
        <v>2085.91</v>
      </c>
      <c r="J112" s="35">
        <v>0</v>
      </c>
      <c r="K112" s="35">
        <v>0</v>
      </c>
      <c r="L112" s="35">
        <v>0</v>
      </c>
      <c r="M112" s="34">
        <v>37.98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4">
        <v>0.11</v>
      </c>
    </row>
    <row r="113" ht="24.9" customHeight="1" spans="1:19">
      <c r="A113" s="33" t="s">
        <v>3576</v>
      </c>
      <c r="B113" s="33" t="s">
        <v>3577</v>
      </c>
      <c r="C113" s="33" t="s">
        <v>3559</v>
      </c>
      <c r="D113" s="34">
        <v>893</v>
      </c>
      <c r="E113" s="34">
        <v>0</v>
      </c>
      <c r="F113" s="34">
        <v>0</v>
      </c>
      <c r="G113" s="35">
        <v>0</v>
      </c>
      <c r="H113" s="35">
        <v>0</v>
      </c>
      <c r="I113" s="34">
        <v>868.84</v>
      </c>
      <c r="J113" s="35">
        <v>0</v>
      </c>
      <c r="K113" s="35">
        <v>0</v>
      </c>
      <c r="L113" s="35">
        <v>0</v>
      </c>
      <c r="M113" s="34">
        <v>23.96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4">
        <v>0.2</v>
      </c>
    </row>
    <row r="114" ht="24.9" customHeight="1" spans="1:19">
      <c r="A114" s="33" t="s">
        <v>3578</v>
      </c>
      <c r="B114" s="33" t="s">
        <v>3579</v>
      </c>
      <c r="C114" s="33" t="s">
        <v>3559</v>
      </c>
      <c r="D114" s="34">
        <v>754</v>
      </c>
      <c r="E114" s="34">
        <v>0</v>
      </c>
      <c r="F114" s="34">
        <v>0</v>
      </c>
      <c r="G114" s="35">
        <v>0</v>
      </c>
      <c r="H114" s="35">
        <v>0</v>
      </c>
      <c r="I114" s="34">
        <v>741.92</v>
      </c>
      <c r="J114" s="35">
        <v>0</v>
      </c>
      <c r="K114" s="35">
        <v>0</v>
      </c>
      <c r="L114" s="35">
        <v>0</v>
      </c>
      <c r="M114" s="34">
        <v>11.2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4">
        <v>0.88</v>
      </c>
    </row>
    <row r="115" ht="24.9" customHeight="1" spans="1:19">
      <c r="A115" s="33" t="s">
        <v>3580</v>
      </c>
      <c r="B115" s="33" t="s">
        <v>3581</v>
      </c>
      <c r="C115" s="33" t="s">
        <v>3559</v>
      </c>
      <c r="D115" s="34">
        <v>1280</v>
      </c>
      <c r="E115" s="34">
        <v>0</v>
      </c>
      <c r="F115" s="34">
        <v>0</v>
      </c>
      <c r="G115" s="35">
        <v>0</v>
      </c>
      <c r="H115" s="35">
        <v>0</v>
      </c>
      <c r="I115" s="34">
        <v>1227.3</v>
      </c>
      <c r="J115" s="35">
        <v>0</v>
      </c>
      <c r="K115" s="35">
        <v>0</v>
      </c>
      <c r="L115" s="35">
        <v>0</v>
      </c>
      <c r="M115" s="34">
        <v>52.6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4">
        <v>0.1</v>
      </c>
    </row>
    <row r="116" ht="24.9" customHeight="1" spans="1:19">
      <c r="A116" s="33" t="s">
        <v>3582</v>
      </c>
      <c r="B116" s="33" t="s">
        <v>3583</v>
      </c>
      <c r="C116" s="33" t="s">
        <v>3559</v>
      </c>
      <c r="D116" s="34">
        <v>639</v>
      </c>
      <c r="E116" s="34">
        <v>0</v>
      </c>
      <c r="F116" s="34">
        <v>0</v>
      </c>
      <c r="G116" s="35">
        <v>0</v>
      </c>
      <c r="H116" s="35">
        <v>0</v>
      </c>
      <c r="I116" s="34">
        <v>617.84</v>
      </c>
      <c r="J116" s="35">
        <v>0</v>
      </c>
      <c r="K116" s="35">
        <v>0</v>
      </c>
      <c r="L116" s="35">
        <v>0</v>
      </c>
      <c r="M116" s="34">
        <v>20.4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4">
        <v>0.76</v>
      </c>
    </row>
    <row r="117" ht="24.9" customHeight="1" spans="1:19">
      <c r="A117" s="33" t="s">
        <v>3584</v>
      </c>
      <c r="B117" s="33" t="s">
        <v>3585</v>
      </c>
      <c r="C117" s="33" t="s">
        <v>3559</v>
      </c>
      <c r="D117" s="34">
        <v>528</v>
      </c>
      <c r="E117" s="34">
        <v>0</v>
      </c>
      <c r="F117" s="34">
        <v>0</v>
      </c>
      <c r="G117" s="35">
        <v>0</v>
      </c>
      <c r="H117" s="35">
        <v>0</v>
      </c>
      <c r="I117" s="34">
        <v>515.75</v>
      </c>
      <c r="J117" s="35">
        <v>0</v>
      </c>
      <c r="K117" s="35">
        <v>0</v>
      </c>
      <c r="L117" s="35">
        <v>0</v>
      </c>
      <c r="M117" s="34">
        <v>11.44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4">
        <v>0.81</v>
      </c>
    </row>
    <row r="118" ht="24.9" customHeight="1" spans="1:19">
      <c r="A118" s="33" t="s">
        <v>3586</v>
      </c>
      <c r="B118" s="33" t="s">
        <v>3587</v>
      </c>
      <c r="C118" s="33" t="s">
        <v>3559</v>
      </c>
      <c r="D118" s="34">
        <v>888</v>
      </c>
      <c r="E118" s="34">
        <v>0</v>
      </c>
      <c r="F118" s="34">
        <v>0</v>
      </c>
      <c r="G118" s="35">
        <v>0</v>
      </c>
      <c r="H118" s="35">
        <v>0</v>
      </c>
      <c r="I118" s="34">
        <v>851.85</v>
      </c>
      <c r="J118" s="35">
        <v>0</v>
      </c>
      <c r="K118" s="35">
        <v>0</v>
      </c>
      <c r="L118" s="35">
        <v>0</v>
      </c>
      <c r="M118" s="34">
        <v>36.02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4">
        <v>0.13</v>
      </c>
    </row>
    <row r="119" ht="24.9" customHeight="1" spans="1:19">
      <c r="A119" s="33" t="s">
        <v>3588</v>
      </c>
      <c r="B119" s="33" t="s">
        <v>3589</v>
      </c>
      <c r="C119" s="33" t="s">
        <v>3559</v>
      </c>
      <c r="D119" s="34">
        <v>200</v>
      </c>
      <c r="E119" s="34">
        <v>0</v>
      </c>
      <c r="F119" s="34">
        <v>0</v>
      </c>
      <c r="G119" s="35">
        <v>0</v>
      </c>
      <c r="H119" s="35">
        <v>0</v>
      </c>
      <c r="I119" s="34">
        <v>199.4</v>
      </c>
      <c r="J119" s="35">
        <v>0</v>
      </c>
      <c r="K119" s="35">
        <v>0</v>
      </c>
      <c r="L119" s="35">
        <v>0</v>
      </c>
      <c r="M119" s="34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4">
        <v>0.6</v>
      </c>
    </row>
    <row r="120" ht="24.9" customHeight="1" spans="1:19">
      <c r="A120" s="33" t="s">
        <v>3590</v>
      </c>
      <c r="B120" s="33" t="s">
        <v>3591</v>
      </c>
      <c r="C120" s="33" t="s">
        <v>3592</v>
      </c>
      <c r="D120" s="34">
        <v>3295</v>
      </c>
      <c r="E120" s="34">
        <v>0</v>
      </c>
      <c r="F120" s="34">
        <v>0</v>
      </c>
      <c r="G120" s="35">
        <v>0</v>
      </c>
      <c r="H120" s="35">
        <v>0</v>
      </c>
      <c r="I120" s="34">
        <v>3285.38</v>
      </c>
      <c r="J120" s="35">
        <v>0</v>
      </c>
      <c r="K120" s="35">
        <v>0</v>
      </c>
      <c r="L120" s="35">
        <v>0</v>
      </c>
      <c r="M120" s="34">
        <v>8.75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4">
        <v>0.87</v>
      </c>
    </row>
    <row r="121" ht="24.9" customHeight="1" spans="1:19">
      <c r="A121" s="33" t="s">
        <v>3593</v>
      </c>
      <c r="B121" s="33" t="s">
        <v>3594</v>
      </c>
      <c r="C121" s="33" t="s">
        <v>3592</v>
      </c>
      <c r="D121" s="34">
        <v>1709</v>
      </c>
      <c r="E121" s="34">
        <v>0</v>
      </c>
      <c r="F121" s="34">
        <v>0</v>
      </c>
      <c r="G121" s="35">
        <v>0</v>
      </c>
      <c r="H121" s="35">
        <v>0</v>
      </c>
      <c r="I121" s="34">
        <v>1699.8</v>
      </c>
      <c r="J121" s="35">
        <v>0</v>
      </c>
      <c r="K121" s="35">
        <v>0</v>
      </c>
      <c r="L121" s="35">
        <v>0</v>
      </c>
      <c r="M121" s="34">
        <v>9.2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4">
        <v>0</v>
      </c>
    </row>
    <row r="122" ht="24.9" customHeight="1" spans="1:19">
      <c r="A122" s="33" t="s">
        <v>3595</v>
      </c>
      <c r="B122" s="33" t="s">
        <v>3596</v>
      </c>
      <c r="C122" s="33" t="s">
        <v>3592</v>
      </c>
      <c r="D122" s="34">
        <v>1295</v>
      </c>
      <c r="E122" s="34">
        <v>0</v>
      </c>
      <c r="F122" s="34">
        <v>0</v>
      </c>
      <c r="G122" s="35">
        <v>0</v>
      </c>
      <c r="H122" s="35">
        <v>0</v>
      </c>
      <c r="I122" s="34">
        <v>1292.2</v>
      </c>
      <c r="J122" s="35">
        <v>0</v>
      </c>
      <c r="K122" s="35">
        <v>0</v>
      </c>
      <c r="L122" s="35">
        <v>0</v>
      </c>
      <c r="M122" s="34">
        <v>2.17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4">
        <v>0.63</v>
      </c>
    </row>
    <row r="123" ht="24.9" customHeight="1" spans="1:19">
      <c r="A123" s="33" t="s">
        <v>3597</v>
      </c>
      <c r="B123" s="33" t="s">
        <v>3598</v>
      </c>
      <c r="C123" s="33" t="s">
        <v>3592</v>
      </c>
      <c r="D123" s="34">
        <v>1371</v>
      </c>
      <c r="E123" s="34">
        <v>0</v>
      </c>
      <c r="F123" s="34">
        <v>0</v>
      </c>
      <c r="G123" s="35">
        <v>0</v>
      </c>
      <c r="H123" s="35">
        <v>0</v>
      </c>
      <c r="I123" s="34">
        <v>1360.69</v>
      </c>
      <c r="J123" s="35">
        <v>0</v>
      </c>
      <c r="K123" s="35">
        <v>0</v>
      </c>
      <c r="L123" s="35">
        <v>0</v>
      </c>
      <c r="M123" s="34">
        <v>9.6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4">
        <v>0.71</v>
      </c>
    </row>
    <row r="124" ht="24.9" customHeight="1" spans="1:19">
      <c r="A124" s="33" t="s">
        <v>3599</v>
      </c>
      <c r="B124" s="33" t="s">
        <v>3600</v>
      </c>
      <c r="C124" s="33" t="s">
        <v>3592</v>
      </c>
      <c r="D124" s="34">
        <v>2589</v>
      </c>
      <c r="E124" s="34">
        <v>0</v>
      </c>
      <c r="F124" s="34">
        <v>0</v>
      </c>
      <c r="G124" s="35">
        <v>0</v>
      </c>
      <c r="H124" s="35">
        <v>0</v>
      </c>
      <c r="I124" s="34">
        <v>2581.04</v>
      </c>
      <c r="J124" s="35">
        <v>0</v>
      </c>
      <c r="K124" s="35">
        <v>0</v>
      </c>
      <c r="L124" s="35">
        <v>0</v>
      </c>
      <c r="M124" s="34">
        <v>7.53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4">
        <v>0.43</v>
      </c>
    </row>
    <row r="125" ht="24.9" customHeight="1" spans="1:19">
      <c r="A125" s="33" t="s">
        <v>3601</v>
      </c>
      <c r="B125" s="33" t="s">
        <v>3602</v>
      </c>
      <c r="C125" s="33" t="s">
        <v>3518</v>
      </c>
      <c r="D125" s="34">
        <v>1120</v>
      </c>
      <c r="E125" s="34">
        <v>0</v>
      </c>
      <c r="F125" s="34">
        <v>0</v>
      </c>
      <c r="G125" s="35">
        <v>0</v>
      </c>
      <c r="H125" s="35">
        <v>0</v>
      </c>
      <c r="I125" s="34">
        <v>1119.12</v>
      </c>
      <c r="J125" s="35">
        <v>0</v>
      </c>
      <c r="K125" s="35">
        <v>0</v>
      </c>
      <c r="L125" s="35">
        <v>0</v>
      </c>
      <c r="M125" s="34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4">
        <v>0.88</v>
      </c>
    </row>
    <row r="126" ht="24.9" customHeight="1" spans="1:19">
      <c r="A126" s="33" t="s">
        <v>3603</v>
      </c>
      <c r="B126" s="33" t="s">
        <v>3604</v>
      </c>
      <c r="C126" s="33" t="s">
        <v>3518</v>
      </c>
      <c r="D126" s="34">
        <v>188</v>
      </c>
      <c r="E126" s="34">
        <v>0</v>
      </c>
      <c r="F126" s="34">
        <v>0</v>
      </c>
      <c r="G126" s="35">
        <v>0</v>
      </c>
      <c r="H126" s="35">
        <v>0</v>
      </c>
      <c r="I126" s="34">
        <v>187.66</v>
      </c>
      <c r="J126" s="35">
        <v>0</v>
      </c>
      <c r="K126" s="35">
        <v>0</v>
      </c>
      <c r="L126" s="35">
        <v>0</v>
      </c>
      <c r="M126" s="34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4">
        <v>0.34</v>
      </c>
    </row>
    <row r="127" ht="24.9" customHeight="1" spans="1:19">
      <c r="A127" s="33" t="s">
        <v>3605</v>
      </c>
      <c r="B127" s="33" t="s">
        <v>3606</v>
      </c>
      <c r="C127" s="33" t="s">
        <v>3559</v>
      </c>
      <c r="D127" s="34">
        <v>395</v>
      </c>
      <c r="E127" s="34">
        <v>0</v>
      </c>
      <c r="F127" s="34">
        <v>0</v>
      </c>
      <c r="G127" s="35">
        <v>0</v>
      </c>
      <c r="H127" s="35">
        <v>0</v>
      </c>
      <c r="I127" s="34">
        <v>390.85</v>
      </c>
      <c r="J127" s="35">
        <v>0</v>
      </c>
      <c r="K127" s="35">
        <v>0</v>
      </c>
      <c r="L127" s="35">
        <v>0</v>
      </c>
      <c r="M127" s="34">
        <v>3.17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4">
        <v>0.98</v>
      </c>
    </row>
    <row r="128" ht="24.9" customHeight="1" spans="1:19">
      <c r="A128" s="33" t="s">
        <v>561</v>
      </c>
      <c r="B128" s="33" t="s">
        <v>3607</v>
      </c>
      <c r="C128" s="33"/>
      <c r="D128" s="34">
        <v>757</v>
      </c>
      <c r="E128" s="34">
        <v>448.88</v>
      </c>
      <c r="F128" s="34">
        <v>78.81</v>
      </c>
      <c r="G128" s="35">
        <v>0</v>
      </c>
      <c r="H128" s="35">
        <v>0</v>
      </c>
      <c r="I128" s="34">
        <v>218.33</v>
      </c>
      <c r="J128" s="35">
        <v>0</v>
      </c>
      <c r="K128" s="35">
        <v>0</v>
      </c>
      <c r="L128" s="35">
        <v>0</v>
      </c>
      <c r="M128" s="34">
        <v>8.6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4">
        <v>2.38</v>
      </c>
    </row>
    <row r="129" ht="24.9" customHeight="1" spans="1:19">
      <c r="A129" s="33" t="s">
        <v>3608</v>
      </c>
      <c r="B129" s="33" t="s">
        <v>3609</v>
      </c>
      <c r="C129" s="33" t="s">
        <v>3489</v>
      </c>
      <c r="D129" s="34">
        <v>535</v>
      </c>
      <c r="E129" s="34">
        <v>448.88</v>
      </c>
      <c r="F129" s="34">
        <v>78.81</v>
      </c>
      <c r="G129" s="35">
        <v>0</v>
      </c>
      <c r="H129" s="35">
        <v>0</v>
      </c>
      <c r="I129" s="34">
        <v>0</v>
      </c>
      <c r="J129" s="35">
        <v>0</v>
      </c>
      <c r="K129" s="35">
        <v>0</v>
      </c>
      <c r="L129" s="35">
        <v>0</v>
      </c>
      <c r="M129" s="34">
        <v>6.54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4">
        <v>0.77</v>
      </c>
    </row>
    <row r="130" ht="24.9" customHeight="1" spans="1:19">
      <c r="A130" s="33" t="s">
        <v>3610</v>
      </c>
      <c r="B130" s="33" t="s">
        <v>3611</v>
      </c>
      <c r="C130" s="33" t="s">
        <v>3612</v>
      </c>
      <c r="D130" s="34">
        <v>139</v>
      </c>
      <c r="E130" s="34">
        <v>0</v>
      </c>
      <c r="F130" s="34">
        <v>0</v>
      </c>
      <c r="G130" s="35">
        <v>0</v>
      </c>
      <c r="H130" s="35">
        <v>0</v>
      </c>
      <c r="I130" s="34">
        <v>137.25</v>
      </c>
      <c r="J130" s="35">
        <v>0</v>
      </c>
      <c r="K130" s="35">
        <v>0</v>
      </c>
      <c r="L130" s="35">
        <v>0</v>
      </c>
      <c r="M130" s="34">
        <v>1.03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4">
        <v>0.72</v>
      </c>
    </row>
    <row r="131" ht="24.9" customHeight="1" spans="1:19">
      <c r="A131" s="33" t="s">
        <v>3613</v>
      </c>
      <c r="B131" s="33" t="s">
        <v>3614</v>
      </c>
      <c r="C131" s="33" t="s">
        <v>3615</v>
      </c>
      <c r="D131" s="34">
        <v>83</v>
      </c>
      <c r="E131" s="34">
        <v>0</v>
      </c>
      <c r="F131" s="34">
        <v>0</v>
      </c>
      <c r="G131" s="35">
        <v>0</v>
      </c>
      <c r="H131" s="35">
        <v>0</v>
      </c>
      <c r="I131" s="34">
        <v>81.08</v>
      </c>
      <c r="J131" s="35">
        <v>0</v>
      </c>
      <c r="K131" s="35">
        <v>0</v>
      </c>
      <c r="L131" s="35">
        <v>0</v>
      </c>
      <c r="M131" s="34">
        <v>1.03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4">
        <v>0.89</v>
      </c>
    </row>
    <row r="132" ht="24.9" customHeight="1" spans="1:19">
      <c r="A132" s="33" t="s">
        <v>3616</v>
      </c>
      <c r="B132" s="33" t="s">
        <v>3617</v>
      </c>
      <c r="C132" s="33"/>
      <c r="D132" s="34">
        <v>2400</v>
      </c>
      <c r="E132" s="34">
        <v>1560</v>
      </c>
      <c r="F132" s="34">
        <v>251.18</v>
      </c>
      <c r="G132" s="35">
        <v>0</v>
      </c>
      <c r="H132" s="35">
        <v>0</v>
      </c>
      <c r="I132" s="34">
        <v>574.06</v>
      </c>
      <c r="J132" s="35">
        <v>0</v>
      </c>
      <c r="K132" s="35">
        <v>0</v>
      </c>
      <c r="L132" s="35">
        <v>0</v>
      </c>
      <c r="M132" s="34">
        <v>13.56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4">
        <v>1.2</v>
      </c>
    </row>
    <row r="133" ht="24.9" customHeight="1" spans="1:19">
      <c r="A133" s="33" t="s">
        <v>3618</v>
      </c>
      <c r="B133" s="33" t="s">
        <v>3619</v>
      </c>
      <c r="C133" s="33" t="s">
        <v>3620</v>
      </c>
      <c r="D133" s="34">
        <v>1819</v>
      </c>
      <c r="E133" s="34">
        <v>1560</v>
      </c>
      <c r="F133" s="34">
        <v>251.18</v>
      </c>
      <c r="G133" s="35">
        <v>0</v>
      </c>
      <c r="H133" s="35">
        <v>0</v>
      </c>
      <c r="I133" s="34">
        <v>0</v>
      </c>
      <c r="J133" s="35">
        <v>0</v>
      </c>
      <c r="K133" s="35">
        <v>0</v>
      </c>
      <c r="L133" s="35">
        <v>0</v>
      </c>
      <c r="M133" s="34">
        <v>7.56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4">
        <v>0.26</v>
      </c>
    </row>
    <row r="134" ht="24.9" customHeight="1" spans="1:19">
      <c r="A134" s="33" t="s">
        <v>3621</v>
      </c>
      <c r="B134" s="33" t="s">
        <v>3622</v>
      </c>
      <c r="C134" s="33" t="s">
        <v>3620</v>
      </c>
      <c r="D134" s="34">
        <v>581</v>
      </c>
      <c r="E134" s="34">
        <v>0</v>
      </c>
      <c r="F134" s="34">
        <v>0</v>
      </c>
      <c r="G134" s="35">
        <v>0</v>
      </c>
      <c r="H134" s="35">
        <v>0</v>
      </c>
      <c r="I134" s="34">
        <v>574.06</v>
      </c>
      <c r="J134" s="35">
        <v>0</v>
      </c>
      <c r="K134" s="35">
        <v>0</v>
      </c>
      <c r="L134" s="35">
        <v>0</v>
      </c>
      <c r="M134" s="34">
        <v>6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4">
        <v>0.94</v>
      </c>
    </row>
    <row r="135" ht="24.9" customHeight="1" spans="1:19">
      <c r="A135" s="33" t="s">
        <v>3623</v>
      </c>
      <c r="B135" s="33" t="s">
        <v>3624</v>
      </c>
      <c r="C135" s="33"/>
      <c r="D135" s="34">
        <v>4126</v>
      </c>
      <c r="E135" s="34">
        <v>3494.13</v>
      </c>
      <c r="F135" s="34">
        <v>611.01</v>
      </c>
      <c r="G135" s="35">
        <v>0</v>
      </c>
      <c r="H135" s="35">
        <v>0</v>
      </c>
      <c r="I135" s="34">
        <v>0</v>
      </c>
      <c r="J135" s="35">
        <v>0</v>
      </c>
      <c r="K135" s="35">
        <v>0</v>
      </c>
      <c r="L135" s="35">
        <v>0</v>
      </c>
      <c r="M135" s="34">
        <v>19.65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4">
        <v>1.21</v>
      </c>
    </row>
    <row r="136" ht="24.9" customHeight="1" spans="1:19">
      <c r="A136" s="33" t="s">
        <v>3625</v>
      </c>
      <c r="B136" s="33" t="s">
        <v>3626</v>
      </c>
      <c r="C136" s="33" t="s">
        <v>3627</v>
      </c>
      <c r="D136" s="34">
        <v>4126</v>
      </c>
      <c r="E136" s="34">
        <v>3494.13</v>
      </c>
      <c r="F136" s="34">
        <v>611.01</v>
      </c>
      <c r="G136" s="35">
        <v>0</v>
      </c>
      <c r="H136" s="35">
        <v>0</v>
      </c>
      <c r="I136" s="34">
        <v>0</v>
      </c>
      <c r="J136" s="35">
        <v>0</v>
      </c>
      <c r="K136" s="35">
        <v>0</v>
      </c>
      <c r="L136" s="35">
        <v>0</v>
      </c>
      <c r="M136" s="34">
        <v>19.65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4">
        <v>1.21</v>
      </c>
    </row>
    <row r="137" ht="24.9" customHeight="1" spans="1:19">
      <c r="A137" s="33" t="s">
        <v>3628</v>
      </c>
      <c r="B137" s="33" t="s">
        <v>3629</v>
      </c>
      <c r="C137" s="33"/>
      <c r="D137" s="34">
        <v>3183</v>
      </c>
      <c r="E137" s="34">
        <v>2743.53</v>
      </c>
      <c r="F137" s="34">
        <v>400.87</v>
      </c>
      <c r="G137" s="35">
        <v>0</v>
      </c>
      <c r="H137" s="35">
        <v>0</v>
      </c>
      <c r="I137" s="34">
        <v>0</v>
      </c>
      <c r="J137" s="35">
        <v>0</v>
      </c>
      <c r="K137" s="35">
        <v>0</v>
      </c>
      <c r="L137" s="35">
        <v>0</v>
      </c>
      <c r="M137" s="34">
        <v>34.84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4">
        <v>3.76</v>
      </c>
    </row>
    <row r="138" ht="24.9" customHeight="1" spans="1:19">
      <c r="A138" s="33" t="s">
        <v>3630</v>
      </c>
      <c r="B138" s="33" t="s">
        <v>3631</v>
      </c>
      <c r="C138" s="33" t="s">
        <v>3632</v>
      </c>
      <c r="D138" s="34">
        <v>3183</v>
      </c>
      <c r="E138" s="34">
        <v>2743.53</v>
      </c>
      <c r="F138" s="34">
        <v>400.87</v>
      </c>
      <c r="G138" s="35">
        <v>0</v>
      </c>
      <c r="H138" s="35">
        <v>0</v>
      </c>
      <c r="I138" s="34">
        <v>0</v>
      </c>
      <c r="J138" s="35">
        <v>0</v>
      </c>
      <c r="K138" s="35">
        <v>0</v>
      </c>
      <c r="L138" s="35">
        <v>0</v>
      </c>
      <c r="M138" s="34">
        <v>34.84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4">
        <v>3.76</v>
      </c>
    </row>
    <row r="139" ht="24.9" customHeight="1" spans="1:19">
      <c r="A139" s="33" t="s">
        <v>3633</v>
      </c>
      <c r="B139" s="33" t="s">
        <v>3634</v>
      </c>
      <c r="C139" s="33"/>
      <c r="D139" s="34">
        <v>157</v>
      </c>
      <c r="E139" s="34">
        <v>0</v>
      </c>
      <c r="F139" s="34">
        <v>0</v>
      </c>
      <c r="G139" s="35">
        <v>0</v>
      </c>
      <c r="H139" s="35">
        <v>0</v>
      </c>
      <c r="I139" s="34">
        <v>156.56</v>
      </c>
      <c r="J139" s="35">
        <v>0</v>
      </c>
      <c r="K139" s="35">
        <v>0</v>
      </c>
      <c r="L139" s="35">
        <v>0</v>
      </c>
      <c r="M139" s="34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4">
        <v>0.44</v>
      </c>
    </row>
    <row r="140" ht="24.9" customHeight="1" spans="1:19">
      <c r="A140" s="33" t="s">
        <v>3635</v>
      </c>
      <c r="B140" s="33" t="s">
        <v>3636</v>
      </c>
      <c r="C140" s="33" t="s">
        <v>3637</v>
      </c>
      <c r="D140" s="34">
        <v>157</v>
      </c>
      <c r="E140" s="34">
        <v>0</v>
      </c>
      <c r="F140" s="34">
        <v>0</v>
      </c>
      <c r="G140" s="35">
        <v>0</v>
      </c>
      <c r="H140" s="35">
        <v>0</v>
      </c>
      <c r="I140" s="34">
        <v>156.56</v>
      </c>
      <c r="J140" s="35">
        <v>0</v>
      </c>
      <c r="K140" s="35">
        <v>0</v>
      </c>
      <c r="L140" s="35">
        <v>0</v>
      </c>
      <c r="M140" s="34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4">
        <v>0.44</v>
      </c>
    </row>
    <row r="141" ht="24.9" customHeight="1" spans="1:19">
      <c r="A141" s="33" t="s">
        <v>3638</v>
      </c>
      <c r="B141" s="33" t="s">
        <v>3639</v>
      </c>
      <c r="C141" s="33"/>
      <c r="D141" s="34">
        <v>233</v>
      </c>
      <c r="E141" s="34">
        <v>0</v>
      </c>
      <c r="F141" s="34">
        <v>0</v>
      </c>
      <c r="G141" s="35">
        <v>0</v>
      </c>
      <c r="H141" s="35">
        <v>0</v>
      </c>
      <c r="I141" s="34">
        <v>231.48</v>
      </c>
      <c r="J141" s="35">
        <v>0</v>
      </c>
      <c r="K141" s="35">
        <v>0</v>
      </c>
      <c r="L141" s="35">
        <v>0</v>
      </c>
      <c r="M141" s="34">
        <v>0.92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4">
        <v>0.6</v>
      </c>
    </row>
    <row r="142" ht="24.9" customHeight="1" spans="1:19">
      <c r="A142" s="33" t="s">
        <v>3640</v>
      </c>
      <c r="B142" s="33" t="s">
        <v>3641</v>
      </c>
      <c r="C142" s="33" t="s">
        <v>3400</v>
      </c>
      <c r="D142" s="34">
        <v>233</v>
      </c>
      <c r="E142" s="34">
        <v>0</v>
      </c>
      <c r="F142" s="34">
        <v>0</v>
      </c>
      <c r="G142" s="35">
        <v>0</v>
      </c>
      <c r="H142" s="35">
        <v>0</v>
      </c>
      <c r="I142" s="34">
        <v>231.48</v>
      </c>
      <c r="J142" s="35">
        <v>0</v>
      </c>
      <c r="K142" s="35">
        <v>0</v>
      </c>
      <c r="L142" s="35">
        <v>0</v>
      </c>
      <c r="M142" s="34">
        <v>0.92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4">
        <v>0.6</v>
      </c>
    </row>
    <row r="143" ht="24.9" customHeight="1" spans="1:19">
      <c r="A143" s="33" t="s">
        <v>3642</v>
      </c>
      <c r="B143" s="33" t="s">
        <v>3643</v>
      </c>
      <c r="C143" s="33"/>
      <c r="D143" s="34">
        <v>2565</v>
      </c>
      <c r="E143" s="34">
        <v>1182.66</v>
      </c>
      <c r="F143" s="34">
        <v>199.7</v>
      </c>
      <c r="G143" s="35">
        <v>0</v>
      </c>
      <c r="H143" s="35">
        <v>0</v>
      </c>
      <c r="I143" s="34">
        <v>1160.32</v>
      </c>
      <c r="J143" s="35">
        <v>0</v>
      </c>
      <c r="K143" s="35">
        <v>0</v>
      </c>
      <c r="L143" s="35">
        <v>0</v>
      </c>
      <c r="M143" s="34">
        <v>18.93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4">
        <v>3.39</v>
      </c>
    </row>
    <row r="144" ht="24.9" customHeight="1" spans="1:19">
      <c r="A144" s="33" t="s">
        <v>3644</v>
      </c>
      <c r="B144" s="33" t="s">
        <v>3645</v>
      </c>
      <c r="C144" s="33" t="s">
        <v>3400</v>
      </c>
      <c r="D144" s="34">
        <v>1398</v>
      </c>
      <c r="E144" s="34">
        <v>1182.66</v>
      </c>
      <c r="F144" s="34">
        <v>199.7</v>
      </c>
      <c r="G144" s="35">
        <v>0</v>
      </c>
      <c r="H144" s="35">
        <v>0</v>
      </c>
      <c r="I144" s="34">
        <v>0</v>
      </c>
      <c r="J144" s="35">
        <v>0</v>
      </c>
      <c r="K144" s="35">
        <v>0</v>
      </c>
      <c r="L144" s="35">
        <v>0</v>
      </c>
      <c r="M144" s="34">
        <v>14.85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4">
        <v>0.79</v>
      </c>
    </row>
    <row r="145" ht="24.9" customHeight="1" spans="1:19">
      <c r="A145" s="33" t="s">
        <v>3646</v>
      </c>
      <c r="B145" s="33" t="s">
        <v>3647</v>
      </c>
      <c r="C145" s="33" t="s">
        <v>3400</v>
      </c>
      <c r="D145" s="34">
        <v>489</v>
      </c>
      <c r="E145" s="34">
        <v>0</v>
      </c>
      <c r="F145" s="34">
        <v>0</v>
      </c>
      <c r="G145" s="35">
        <v>0</v>
      </c>
      <c r="H145" s="35">
        <v>0</v>
      </c>
      <c r="I145" s="34">
        <v>487.46</v>
      </c>
      <c r="J145" s="35">
        <v>0</v>
      </c>
      <c r="K145" s="35">
        <v>0</v>
      </c>
      <c r="L145" s="35">
        <v>0</v>
      </c>
      <c r="M145" s="34">
        <v>0.59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4">
        <v>0.95</v>
      </c>
    </row>
    <row r="146" ht="24.9" customHeight="1" spans="1:19">
      <c r="A146" s="33" t="s">
        <v>3648</v>
      </c>
      <c r="B146" s="33" t="s">
        <v>3649</v>
      </c>
      <c r="C146" s="33" t="s">
        <v>3400</v>
      </c>
      <c r="D146" s="34">
        <v>238</v>
      </c>
      <c r="E146" s="34">
        <v>0</v>
      </c>
      <c r="F146" s="34">
        <v>0</v>
      </c>
      <c r="G146" s="35">
        <v>0</v>
      </c>
      <c r="H146" s="35">
        <v>0</v>
      </c>
      <c r="I146" s="34">
        <v>235.4</v>
      </c>
      <c r="J146" s="35">
        <v>0</v>
      </c>
      <c r="K146" s="35">
        <v>0</v>
      </c>
      <c r="L146" s="35">
        <v>0</v>
      </c>
      <c r="M146" s="34">
        <v>1.86</v>
      </c>
      <c r="N146" s="35">
        <v>0</v>
      </c>
      <c r="O146" s="35">
        <v>0</v>
      </c>
      <c r="P146" s="35">
        <v>0</v>
      </c>
      <c r="Q146" s="35">
        <v>0</v>
      </c>
      <c r="R146" s="35">
        <v>0</v>
      </c>
      <c r="S146" s="34">
        <v>0.74</v>
      </c>
    </row>
    <row r="147" ht="24.9" customHeight="1" spans="1:19">
      <c r="A147" s="33" t="s">
        <v>3650</v>
      </c>
      <c r="B147" s="33" t="s">
        <v>3651</v>
      </c>
      <c r="C147" s="33" t="s">
        <v>3400</v>
      </c>
      <c r="D147" s="34">
        <v>73</v>
      </c>
      <c r="E147" s="34">
        <v>0</v>
      </c>
      <c r="F147" s="34">
        <v>0</v>
      </c>
      <c r="G147" s="35">
        <v>0</v>
      </c>
      <c r="H147" s="35">
        <v>0</v>
      </c>
      <c r="I147" s="34">
        <v>72.82</v>
      </c>
      <c r="J147" s="35">
        <v>0</v>
      </c>
      <c r="K147" s="35">
        <v>0</v>
      </c>
      <c r="L147" s="35">
        <v>0</v>
      </c>
      <c r="M147" s="34">
        <v>0</v>
      </c>
      <c r="N147" s="35">
        <v>0</v>
      </c>
      <c r="O147" s="35">
        <v>0</v>
      </c>
      <c r="P147" s="35">
        <v>0</v>
      </c>
      <c r="Q147" s="35">
        <v>0</v>
      </c>
      <c r="R147" s="35">
        <v>0</v>
      </c>
      <c r="S147" s="34">
        <v>0.18</v>
      </c>
    </row>
    <row r="148" ht="24.9" customHeight="1" spans="1:19">
      <c r="A148" s="33" t="s">
        <v>3652</v>
      </c>
      <c r="B148" s="33" t="s">
        <v>3653</v>
      </c>
      <c r="C148" s="33" t="s">
        <v>3400</v>
      </c>
      <c r="D148" s="34">
        <v>367</v>
      </c>
      <c r="E148" s="34">
        <v>0</v>
      </c>
      <c r="F148" s="34">
        <v>0</v>
      </c>
      <c r="G148" s="35">
        <v>0</v>
      </c>
      <c r="H148" s="35">
        <v>0</v>
      </c>
      <c r="I148" s="34">
        <v>364.64</v>
      </c>
      <c r="J148" s="35">
        <v>0</v>
      </c>
      <c r="K148" s="35">
        <v>0</v>
      </c>
      <c r="L148" s="35">
        <v>0</v>
      </c>
      <c r="M148" s="34">
        <v>1.63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4">
        <v>0.73</v>
      </c>
    </row>
    <row r="149" ht="24.9" customHeight="1" spans="1:19">
      <c r="A149" s="33" t="s">
        <v>3654</v>
      </c>
      <c r="B149" s="33" t="s">
        <v>3655</v>
      </c>
      <c r="C149" s="33"/>
      <c r="D149" s="34">
        <v>1073</v>
      </c>
      <c r="E149" s="34">
        <v>672.17</v>
      </c>
      <c r="F149" s="34">
        <v>110.64</v>
      </c>
      <c r="G149" s="35">
        <v>0</v>
      </c>
      <c r="H149" s="35">
        <v>0</v>
      </c>
      <c r="I149" s="34">
        <v>282.73</v>
      </c>
      <c r="J149" s="35">
        <v>0</v>
      </c>
      <c r="K149" s="35">
        <v>0</v>
      </c>
      <c r="L149" s="35">
        <v>0</v>
      </c>
      <c r="M149" s="34">
        <v>5.36</v>
      </c>
      <c r="N149" s="35">
        <v>0</v>
      </c>
      <c r="O149" s="35">
        <v>0</v>
      </c>
      <c r="P149" s="35">
        <v>0</v>
      </c>
      <c r="Q149" s="35">
        <v>0</v>
      </c>
      <c r="R149" s="35">
        <v>0</v>
      </c>
      <c r="S149" s="34">
        <v>2.1</v>
      </c>
    </row>
    <row r="150" ht="24.9" customHeight="1" spans="1:19">
      <c r="A150" s="33" t="s">
        <v>3656</v>
      </c>
      <c r="B150" s="33" t="s">
        <v>3657</v>
      </c>
      <c r="C150" s="33" t="s">
        <v>3658</v>
      </c>
      <c r="D150" s="34">
        <v>788</v>
      </c>
      <c r="E150" s="34">
        <v>672.17</v>
      </c>
      <c r="F150" s="34">
        <v>110.64</v>
      </c>
      <c r="G150" s="35">
        <v>0</v>
      </c>
      <c r="H150" s="35">
        <v>0</v>
      </c>
      <c r="I150" s="34">
        <v>0</v>
      </c>
      <c r="J150" s="35">
        <v>0</v>
      </c>
      <c r="K150" s="35">
        <v>0</v>
      </c>
      <c r="L150" s="35">
        <v>0</v>
      </c>
      <c r="M150" s="34">
        <v>4.88</v>
      </c>
      <c r="N150" s="35">
        <v>0</v>
      </c>
      <c r="O150" s="35">
        <v>0</v>
      </c>
      <c r="P150" s="35">
        <v>0</v>
      </c>
      <c r="Q150" s="35">
        <v>0</v>
      </c>
      <c r="R150" s="35">
        <v>0</v>
      </c>
      <c r="S150" s="34">
        <v>0.31</v>
      </c>
    </row>
    <row r="151" ht="24.9" customHeight="1" spans="1:19">
      <c r="A151" s="33" t="s">
        <v>3659</v>
      </c>
      <c r="B151" s="33" t="s">
        <v>3660</v>
      </c>
      <c r="C151" s="33" t="s">
        <v>3658</v>
      </c>
      <c r="D151" s="34">
        <v>127</v>
      </c>
      <c r="E151" s="34">
        <v>0</v>
      </c>
      <c r="F151" s="34">
        <v>0</v>
      </c>
      <c r="G151" s="35">
        <v>0</v>
      </c>
      <c r="H151" s="35">
        <v>0</v>
      </c>
      <c r="I151" s="34">
        <v>125.77</v>
      </c>
      <c r="J151" s="35">
        <v>0</v>
      </c>
      <c r="K151" s="35">
        <v>0</v>
      </c>
      <c r="L151" s="35">
        <v>0</v>
      </c>
      <c r="M151" s="34">
        <v>0.29</v>
      </c>
      <c r="N151" s="35">
        <v>0</v>
      </c>
      <c r="O151" s="35">
        <v>0</v>
      </c>
      <c r="P151" s="35">
        <v>0</v>
      </c>
      <c r="Q151" s="35">
        <v>0</v>
      </c>
      <c r="R151" s="35">
        <v>0</v>
      </c>
      <c r="S151" s="34">
        <v>0.94</v>
      </c>
    </row>
    <row r="152" ht="24.9" customHeight="1" spans="1:19">
      <c r="A152" s="33" t="s">
        <v>3661</v>
      </c>
      <c r="B152" s="33" t="s">
        <v>3662</v>
      </c>
      <c r="C152" s="33" t="s">
        <v>3663</v>
      </c>
      <c r="D152" s="34">
        <v>158</v>
      </c>
      <c r="E152" s="34">
        <v>0</v>
      </c>
      <c r="F152" s="34">
        <v>0</v>
      </c>
      <c r="G152" s="35">
        <v>0</v>
      </c>
      <c r="H152" s="35">
        <v>0</v>
      </c>
      <c r="I152" s="34">
        <v>156.96</v>
      </c>
      <c r="J152" s="35">
        <v>0</v>
      </c>
      <c r="K152" s="35">
        <v>0</v>
      </c>
      <c r="L152" s="35">
        <v>0</v>
      </c>
      <c r="M152" s="34">
        <v>0.19</v>
      </c>
      <c r="N152" s="35">
        <v>0</v>
      </c>
      <c r="O152" s="35">
        <v>0</v>
      </c>
      <c r="P152" s="35">
        <v>0</v>
      </c>
      <c r="Q152" s="35">
        <v>0</v>
      </c>
      <c r="R152" s="35">
        <v>0</v>
      </c>
      <c r="S152" s="34">
        <v>0.85</v>
      </c>
    </row>
    <row r="153" ht="24.9" customHeight="1" spans="1:19">
      <c r="A153" s="33" t="s">
        <v>3664</v>
      </c>
      <c r="B153" s="33" t="s">
        <v>3665</v>
      </c>
      <c r="C153" s="33"/>
      <c r="D153" s="34">
        <v>2336</v>
      </c>
      <c r="E153" s="34">
        <v>0</v>
      </c>
      <c r="F153" s="34">
        <v>0</v>
      </c>
      <c r="G153" s="35">
        <v>0</v>
      </c>
      <c r="H153" s="35">
        <v>0</v>
      </c>
      <c r="I153" s="34">
        <v>2308.11</v>
      </c>
      <c r="J153" s="35">
        <v>0</v>
      </c>
      <c r="K153" s="35">
        <v>0</v>
      </c>
      <c r="L153" s="35">
        <v>0</v>
      </c>
      <c r="M153" s="34">
        <v>23.97</v>
      </c>
      <c r="N153" s="35">
        <v>0</v>
      </c>
      <c r="O153" s="35">
        <v>0</v>
      </c>
      <c r="P153" s="35">
        <v>0</v>
      </c>
      <c r="Q153" s="35">
        <v>0</v>
      </c>
      <c r="R153" s="35">
        <v>0</v>
      </c>
      <c r="S153" s="34">
        <v>3.92</v>
      </c>
    </row>
    <row r="154" ht="24.9" customHeight="1" spans="1:19">
      <c r="A154" s="33" t="s">
        <v>3666</v>
      </c>
      <c r="B154" s="33" t="s">
        <v>3667</v>
      </c>
      <c r="C154" s="33" t="s">
        <v>3668</v>
      </c>
      <c r="D154" s="34">
        <v>208</v>
      </c>
      <c r="E154" s="34">
        <v>0</v>
      </c>
      <c r="F154" s="34">
        <v>0</v>
      </c>
      <c r="G154" s="35">
        <v>0</v>
      </c>
      <c r="H154" s="35">
        <v>0</v>
      </c>
      <c r="I154" s="34">
        <v>207.54</v>
      </c>
      <c r="J154" s="35">
        <v>0</v>
      </c>
      <c r="K154" s="35">
        <v>0</v>
      </c>
      <c r="L154" s="35">
        <v>0</v>
      </c>
      <c r="M154" s="34">
        <v>0.1</v>
      </c>
      <c r="N154" s="35">
        <v>0</v>
      </c>
      <c r="O154" s="35">
        <v>0</v>
      </c>
      <c r="P154" s="35">
        <v>0</v>
      </c>
      <c r="Q154" s="35">
        <v>0</v>
      </c>
      <c r="R154" s="35">
        <v>0</v>
      </c>
      <c r="S154" s="34">
        <v>0.36</v>
      </c>
    </row>
    <row r="155" ht="24.9" customHeight="1" spans="1:19">
      <c r="A155" s="33" t="s">
        <v>3669</v>
      </c>
      <c r="B155" s="33" t="s">
        <v>3670</v>
      </c>
      <c r="C155" s="33" t="s">
        <v>3668</v>
      </c>
      <c r="D155" s="34">
        <v>135</v>
      </c>
      <c r="E155" s="34">
        <v>0</v>
      </c>
      <c r="F155" s="34">
        <v>0</v>
      </c>
      <c r="G155" s="35">
        <v>0</v>
      </c>
      <c r="H155" s="35">
        <v>0</v>
      </c>
      <c r="I155" s="34">
        <v>134.74</v>
      </c>
      <c r="J155" s="35">
        <v>0</v>
      </c>
      <c r="K155" s="35">
        <v>0</v>
      </c>
      <c r="L155" s="35">
        <v>0</v>
      </c>
      <c r="M155" s="34">
        <v>0.2</v>
      </c>
      <c r="N155" s="35">
        <v>0</v>
      </c>
      <c r="O155" s="35">
        <v>0</v>
      </c>
      <c r="P155" s="35">
        <v>0</v>
      </c>
      <c r="Q155" s="35">
        <v>0</v>
      </c>
      <c r="R155" s="35">
        <v>0</v>
      </c>
      <c r="S155" s="34">
        <v>0.06</v>
      </c>
    </row>
    <row r="156" ht="24.9" customHeight="1" spans="1:19">
      <c r="A156" s="33" t="s">
        <v>3671</v>
      </c>
      <c r="B156" s="33" t="s">
        <v>3672</v>
      </c>
      <c r="C156" s="33" t="s">
        <v>3668</v>
      </c>
      <c r="D156" s="34">
        <v>297</v>
      </c>
      <c r="E156" s="34">
        <v>0</v>
      </c>
      <c r="F156" s="34">
        <v>0</v>
      </c>
      <c r="G156" s="35">
        <v>0</v>
      </c>
      <c r="H156" s="35">
        <v>0</v>
      </c>
      <c r="I156" s="34">
        <v>292.52</v>
      </c>
      <c r="J156" s="35">
        <v>0</v>
      </c>
      <c r="K156" s="35">
        <v>0</v>
      </c>
      <c r="L156" s="35">
        <v>0</v>
      </c>
      <c r="M156" s="34">
        <v>3.82</v>
      </c>
      <c r="N156" s="35">
        <v>0</v>
      </c>
      <c r="O156" s="35">
        <v>0</v>
      </c>
      <c r="P156" s="35">
        <v>0</v>
      </c>
      <c r="Q156" s="35">
        <v>0</v>
      </c>
      <c r="R156" s="35">
        <v>0</v>
      </c>
      <c r="S156" s="34">
        <v>0.66</v>
      </c>
    </row>
    <row r="157" ht="24.9" customHeight="1" spans="1:19">
      <c r="A157" s="33" t="s">
        <v>3673</v>
      </c>
      <c r="B157" s="33" t="s">
        <v>3674</v>
      </c>
      <c r="C157" s="33" t="s">
        <v>3668</v>
      </c>
      <c r="D157" s="34">
        <v>83</v>
      </c>
      <c r="E157" s="34">
        <v>0</v>
      </c>
      <c r="F157" s="34">
        <v>0</v>
      </c>
      <c r="G157" s="35">
        <v>0</v>
      </c>
      <c r="H157" s="35">
        <v>0</v>
      </c>
      <c r="I157" s="34">
        <v>82.98</v>
      </c>
      <c r="J157" s="35">
        <v>0</v>
      </c>
      <c r="K157" s="35">
        <v>0</v>
      </c>
      <c r="L157" s="35">
        <v>0</v>
      </c>
      <c r="M157" s="34">
        <v>0</v>
      </c>
      <c r="N157" s="35">
        <v>0</v>
      </c>
      <c r="O157" s="35">
        <v>0</v>
      </c>
      <c r="P157" s="35">
        <v>0</v>
      </c>
      <c r="Q157" s="35">
        <v>0</v>
      </c>
      <c r="R157" s="35">
        <v>0</v>
      </c>
      <c r="S157" s="34">
        <v>0.02</v>
      </c>
    </row>
    <row r="158" ht="24.9" customHeight="1" spans="1:19">
      <c r="A158" s="33" t="s">
        <v>3675</v>
      </c>
      <c r="B158" s="33" t="s">
        <v>3676</v>
      </c>
      <c r="C158" s="33" t="s">
        <v>3668</v>
      </c>
      <c r="D158" s="34">
        <v>168</v>
      </c>
      <c r="E158" s="34">
        <v>0</v>
      </c>
      <c r="F158" s="34">
        <v>0</v>
      </c>
      <c r="G158" s="35">
        <v>0</v>
      </c>
      <c r="H158" s="35">
        <v>0</v>
      </c>
      <c r="I158" s="34">
        <v>166.35</v>
      </c>
      <c r="J158" s="35">
        <v>0</v>
      </c>
      <c r="K158" s="35">
        <v>0</v>
      </c>
      <c r="L158" s="35">
        <v>0</v>
      </c>
      <c r="M158" s="34">
        <v>0.93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34">
        <v>0.72</v>
      </c>
    </row>
    <row r="159" ht="24.9" customHeight="1" spans="1:19">
      <c r="A159" s="33" t="s">
        <v>3677</v>
      </c>
      <c r="B159" s="33" t="s">
        <v>3678</v>
      </c>
      <c r="C159" s="33" t="s">
        <v>3668</v>
      </c>
      <c r="D159" s="34">
        <v>497</v>
      </c>
      <c r="E159" s="34">
        <v>0</v>
      </c>
      <c r="F159" s="34">
        <v>0</v>
      </c>
      <c r="G159" s="35">
        <v>0</v>
      </c>
      <c r="H159" s="35">
        <v>0</v>
      </c>
      <c r="I159" s="34">
        <v>487.42</v>
      </c>
      <c r="J159" s="35">
        <v>0</v>
      </c>
      <c r="K159" s="35">
        <v>0</v>
      </c>
      <c r="L159" s="35">
        <v>0</v>
      </c>
      <c r="M159" s="34">
        <v>9.08</v>
      </c>
      <c r="N159" s="35">
        <v>0</v>
      </c>
      <c r="O159" s="35">
        <v>0</v>
      </c>
      <c r="P159" s="35">
        <v>0</v>
      </c>
      <c r="Q159" s="35">
        <v>0</v>
      </c>
      <c r="R159" s="35">
        <v>0</v>
      </c>
      <c r="S159" s="34">
        <v>0.5</v>
      </c>
    </row>
    <row r="160" ht="24.9" customHeight="1" spans="1:19">
      <c r="A160" s="33" t="s">
        <v>3679</v>
      </c>
      <c r="B160" s="33" t="s">
        <v>3680</v>
      </c>
      <c r="C160" s="33" t="s">
        <v>3668</v>
      </c>
      <c r="D160" s="34">
        <v>651</v>
      </c>
      <c r="E160" s="34">
        <v>0</v>
      </c>
      <c r="F160" s="34">
        <v>0</v>
      </c>
      <c r="G160" s="35">
        <v>0</v>
      </c>
      <c r="H160" s="35">
        <v>0</v>
      </c>
      <c r="I160" s="34">
        <v>640.85</v>
      </c>
      <c r="J160" s="35">
        <v>0</v>
      </c>
      <c r="K160" s="35">
        <v>0</v>
      </c>
      <c r="L160" s="35">
        <v>0</v>
      </c>
      <c r="M160" s="34">
        <v>9.54</v>
      </c>
      <c r="N160" s="35">
        <v>0</v>
      </c>
      <c r="O160" s="35">
        <v>0</v>
      </c>
      <c r="P160" s="35">
        <v>0</v>
      </c>
      <c r="Q160" s="35">
        <v>0</v>
      </c>
      <c r="R160" s="35">
        <v>0</v>
      </c>
      <c r="S160" s="34">
        <v>0.61</v>
      </c>
    </row>
    <row r="161" ht="24.9" customHeight="1" spans="1:19">
      <c r="A161" s="33" t="s">
        <v>3681</v>
      </c>
      <c r="B161" s="33" t="s">
        <v>3682</v>
      </c>
      <c r="C161" s="33" t="s">
        <v>3668</v>
      </c>
      <c r="D161" s="34">
        <v>297</v>
      </c>
      <c r="E161" s="34">
        <v>0</v>
      </c>
      <c r="F161" s="34">
        <v>0</v>
      </c>
      <c r="G161" s="35">
        <v>0</v>
      </c>
      <c r="H161" s="35">
        <v>0</v>
      </c>
      <c r="I161" s="34">
        <v>295.71</v>
      </c>
      <c r="J161" s="35">
        <v>0</v>
      </c>
      <c r="K161" s="35">
        <v>0</v>
      </c>
      <c r="L161" s="35">
        <v>0</v>
      </c>
      <c r="M161" s="34">
        <v>0.3</v>
      </c>
      <c r="N161" s="35">
        <v>0</v>
      </c>
      <c r="O161" s="35">
        <v>0</v>
      </c>
      <c r="P161" s="35">
        <v>0</v>
      </c>
      <c r="Q161" s="35">
        <v>0</v>
      </c>
      <c r="R161" s="35">
        <v>0</v>
      </c>
      <c r="S161" s="34">
        <v>0.99</v>
      </c>
    </row>
    <row r="162" ht="24.9" customHeight="1" spans="1:19">
      <c r="A162" s="33" t="s">
        <v>3683</v>
      </c>
      <c r="B162" s="33" t="s">
        <v>3684</v>
      </c>
      <c r="C162" s="33"/>
      <c r="D162" s="34">
        <v>476</v>
      </c>
      <c r="E162" s="34">
        <v>269.54</v>
      </c>
      <c r="F162" s="34">
        <v>56.1</v>
      </c>
      <c r="G162" s="35">
        <v>0</v>
      </c>
      <c r="H162" s="35">
        <v>0</v>
      </c>
      <c r="I162" s="34">
        <v>133.54</v>
      </c>
      <c r="J162" s="35">
        <v>0</v>
      </c>
      <c r="K162" s="35">
        <v>0</v>
      </c>
      <c r="L162" s="35">
        <v>0</v>
      </c>
      <c r="M162" s="34">
        <v>15.76</v>
      </c>
      <c r="N162" s="35">
        <v>0</v>
      </c>
      <c r="O162" s="35">
        <v>0</v>
      </c>
      <c r="P162" s="35">
        <v>0</v>
      </c>
      <c r="Q162" s="35">
        <v>0</v>
      </c>
      <c r="R162" s="35">
        <v>0</v>
      </c>
      <c r="S162" s="34">
        <v>1.06</v>
      </c>
    </row>
    <row r="163" ht="24.9" customHeight="1" spans="1:19">
      <c r="A163" s="33" t="s">
        <v>3685</v>
      </c>
      <c r="B163" s="33" t="s">
        <v>3686</v>
      </c>
      <c r="C163" s="33" t="s">
        <v>3687</v>
      </c>
      <c r="D163" s="34">
        <v>342</v>
      </c>
      <c r="E163" s="34">
        <v>269.54</v>
      </c>
      <c r="F163" s="34">
        <v>56.1</v>
      </c>
      <c r="G163" s="35">
        <v>0</v>
      </c>
      <c r="H163" s="35">
        <v>0</v>
      </c>
      <c r="I163" s="34">
        <v>0</v>
      </c>
      <c r="J163" s="35">
        <v>0</v>
      </c>
      <c r="K163" s="35">
        <v>0</v>
      </c>
      <c r="L163" s="35">
        <v>0</v>
      </c>
      <c r="M163" s="34">
        <v>15.76</v>
      </c>
      <c r="N163" s="35">
        <v>0</v>
      </c>
      <c r="O163" s="35">
        <v>0</v>
      </c>
      <c r="P163" s="35">
        <v>0</v>
      </c>
      <c r="Q163" s="35">
        <v>0</v>
      </c>
      <c r="R163" s="35">
        <v>0</v>
      </c>
      <c r="S163" s="34">
        <v>0.6</v>
      </c>
    </row>
    <row r="164" ht="24.9" customHeight="1" spans="1:19">
      <c r="A164" s="33" t="s">
        <v>3688</v>
      </c>
      <c r="B164" s="33" t="s">
        <v>3689</v>
      </c>
      <c r="C164" s="33" t="s">
        <v>3687</v>
      </c>
      <c r="D164" s="34">
        <v>134</v>
      </c>
      <c r="E164" s="34">
        <v>0</v>
      </c>
      <c r="F164" s="34">
        <v>0</v>
      </c>
      <c r="G164" s="35">
        <v>0</v>
      </c>
      <c r="H164" s="35">
        <v>0</v>
      </c>
      <c r="I164" s="34">
        <v>133.54</v>
      </c>
      <c r="J164" s="35">
        <v>0</v>
      </c>
      <c r="K164" s="35">
        <v>0</v>
      </c>
      <c r="L164" s="35">
        <v>0</v>
      </c>
      <c r="M164" s="34">
        <v>0</v>
      </c>
      <c r="N164" s="35">
        <v>0</v>
      </c>
      <c r="O164" s="35">
        <v>0</v>
      </c>
      <c r="P164" s="35">
        <v>0</v>
      </c>
      <c r="Q164" s="35">
        <v>0</v>
      </c>
      <c r="R164" s="35">
        <v>0</v>
      </c>
      <c r="S164" s="34">
        <v>0.46</v>
      </c>
    </row>
    <row r="165" ht="24.9" customHeight="1" spans="1:19">
      <c r="A165" s="33" t="s">
        <v>3690</v>
      </c>
      <c r="B165" s="33" t="s">
        <v>3691</v>
      </c>
      <c r="C165" s="33"/>
      <c r="D165" s="34">
        <v>365</v>
      </c>
      <c r="E165" s="34">
        <v>302.97</v>
      </c>
      <c r="F165" s="34">
        <v>57.22</v>
      </c>
      <c r="G165" s="35">
        <v>0</v>
      </c>
      <c r="H165" s="35">
        <v>0</v>
      </c>
      <c r="I165" s="34">
        <v>0</v>
      </c>
      <c r="J165" s="35">
        <v>0</v>
      </c>
      <c r="K165" s="35">
        <v>0</v>
      </c>
      <c r="L165" s="35">
        <v>0</v>
      </c>
      <c r="M165" s="34">
        <v>4.37</v>
      </c>
      <c r="N165" s="35">
        <v>0</v>
      </c>
      <c r="O165" s="35">
        <v>0</v>
      </c>
      <c r="P165" s="35">
        <v>0</v>
      </c>
      <c r="Q165" s="35">
        <v>0</v>
      </c>
      <c r="R165" s="35">
        <v>0</v>
      </c>
      <c r="S165" s="34">
        <v>0.44</v>
      </c>
    </row>
    <row r="166" ht="24.9" customHeight="1" spans="1:19">
      <c r="A166" s="33" t="s">
        <v>3692</v>
      </c>
      <c r="B166" s="33" t="s">
        <v>3693</v>
      </c>
      <c r="C166" s="33" t="s">
        <v>3694</v>
      </c>
      <c r="D166" s="34">
        <v>365</v>
      </c>
      <c r="E166" s="34">
        <v>302.97</v>
      </c>
      <c r="F166" s="34">
        <v>57.22</v>
      </c>
      <c r="G166" s="35">
        <v>0</v>
      </c>
      <c r="H166" s="35">
        <v>0</v>
      </c>
      <c r="I166" s="34">
        <v>0</v>
      </c>
      <c r="J166" s="35">
        <v>0</v>
      </c>
      <c r="K166" s="35">
        <v>0</v>
      </c>
      <c r="L166" s="35">
        <v>0</v>
      </c>
      <c r="M166" s="34">
        <v>4.37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4">
        <v>0.44</v>
      </c>
    </row>
    <row r="167" ht="24.9" customHeight="1" spans="1:19">
      <c r="A167" s="33" t="s">
        <v>3695</v>
      </c>
      <c r="B167" s="33" t="s">
        <v>3696</v>
      </c>
      <c r="C167" s="33"/>
      <c r="D167" s="34">
        <v>482</v>
      </c>
      <c r="E167" s="34">
        <v>406.36</v>
      </c>
      <c r="F167" s="34">
        <v>73.79</v>
      </c>
      <c r="G167" s="35">
        <v>0</v>
      </c>
      <c r="H167" s="35">
        <v>0</v>
      </c>
      <c r="I167" s="34">
        <v>0</v>
      </c>
      <c r="J167" s="35">
        <v>0</v>
      </c>
      <c r="K167" s="35">
        <v>0</v>
      </c>
      <c r="L167" s="35">
        <v>0</v>
      </c>
      <c r="M167" s="34">
        <v>0.96</v>
      </c>
      <c r="N167" s="35">
        <v>0</v>
      </c>
      <c r="O167" s="35">
        <v>0</v>
      </c>
      <c r="P167" s="35">
        <v>0</v>
      </c>
      <c r="Q167" s="35">
        <v>0</v>
      </c>
      <c r="R167" s="35">
        <v>0</v>
      </c>
      <c r="S167" s="34">
        <v>0.89</v>
      </c>
    </row>
    <row r="168" ht="24.9" customHeight="1" spans="1:19">
      <c r="A168" s="33" t="s">
        <v>3697</v>
      </c>
      <c r="B168" s="33" t="s">
        <v>3698</v>
      </c>
      <c r="C168" s="33" t="s">
        <v>3699</v>
      </c>
      <c r="D168" s="34">
        <v>482</v>
      </c>
      <c r="E168" s="34">
        <v>406.36</v>
      </c>
      <c r="F168" s="34">
        <v>73.79</v>
      </c>
      <c r="G168" s="35">
        <v>0</v>
      </c>
      <c r="H168" s="35">
        <v>0</v>
      </c>
      <c r="I168" s="34">
        <v>0</v>
      </c>
      <c r="J168" s="35">
        <v>0</v>
      </c>
      <c r="K168" s="35">
        <v>0</v>
      </c>
      <c r="L168" s="35">
        <v>0</v>
      </c>
      <c r="M168" s="34">
        <v>0.96</v>
      </c>
      <c r="N168" s="35">
        <v>0</v>
      </c>
      <c r="O168" s="35">
        <v>0</v>
      </c>
      <c r="P168" s="35">
        <v>0</v>
      </c>
      <c r="Q168" s="35">
        <v>0</v>
      </c>
      <c r="R168" s="35">
        <v>0</v>
      </c>
      <c r="S168" s="34">
        <v>0.89</v>
      </c>
    </row>
    <row r="169" ht="24.9" customHeight="1" spans="1:19">
      <c r="A169" s="33" t="s">
        <v>3700</v>
      </c>
      <c r="B169" s="33" t="s">
        <v>3701</v>
      </c>
      <c r="C169" s="33"/>
      <c r="D169" s="34">
        <v>224</v>
      </c>
      <c r="E169" s="34">
        <v>191.46</v>
      </c>
      <c r="F169" s="34">
        <v>26.8</v>
      </c>
      <c r="G169" s="35">
        <v>0</v>
      </c>
      <c r="H169" s="35">
        <v>0</v>
      </c>
      <c r="I169" s="34">
        <v>0</v>
      </c>
      <c r="J169" s="35">
        <v>0</v>
      </c>
      <c r="K169" s="35">
        <v>0</v>
      </c>
      <c r="L169" s="35">
        <v>0</v>
      </c>
      <c r="M169" s="34">
        <v>5.4</v>
      </c>
      <c r="N169" s="35">
        <v>0</v>
      </c>
      <c r="O169" s="35">
        <v>0</v>
      </c>
      <c r="P169" s="35">
        <v>0</v>
      </c>
      <c r="Q169" s="35">
        <v>0</v>
      </c>
      <c r="R169" s="35">
        <v>0</v>
      </c>
      <c r="S169" s="34">
        <v>0.34</v>
      </c>
    </row>
    <row r="170" ht="24.9" customHeight="1" spans="1:19">
      <c r="A170" s="33" t="s">
        <v>3702</v>
      </c>
      <c r="B170" s="33" t="s">
        <v>3703</v>
      </c>
      <c r="C170" s="33" t="s">
        <v>3704</v>
      </c>
      <c r="D170" s="34">
        <v>224</v>
      </c>
      <c r="E170" s="34">
        <v>191.46</v>
      </c>
      <c r="F170" s="34">
        <v>26.8</v>
      </c>
      <c r="G170" s="35">
        <v>0</v>
      </c>
      <c r="H170" s="35">
        <v>0</v>
      </c>
      <c r="I170" s="34">
        <v>0</v>
      </c>
      <c r="J170" s="35">
        <v>0</v>
      </c>
      <c r="K170" s="35">
        <v>0</v>
      </c>
      <c r="L170" s="35">
        <v>0</v>
      </c>
      <c r="M170" s="34">
        <v>5.4</v>
      </c>
      <c r="N170" s="35">
        <v>0</v>
      </c>
      <c r="O170" s="35">
        <v>0</v>
      </c>
      <c r="P170" s="35">
        <v>0</v>
      </c>
      <c r="Q170" s="35">
        <v>0</v>
      </c>
      <c r="R170" s="35">
        <v>0</v>
      </c>
      <c r="S170" s="34">
        <v>0.34</v>
      </c>
    </row>
    <row r="171" ht="24.9" customHeight="1" spans="1:19">
      <c r="A171" s="33" t="s">
        <v>3705</v>
      </c>
      <c r="B171" s="33" t="s">
        <v>3706</v>
      </c>
      <c r="C171" s="33"/>
      <c r="D171" s="34">
        <v>7621</v>
      </c>
      <c r="E171" s="34">
        <v>804.76</v>
      </c>
      <c r="F171" s="34">
        <v>143.81</v>
      </c>
      <c r="G171" s="35">
        <v>0</v>
      </c>
      <c r="H171" s="35">
        <v>0</v>
      </c>
      <c r="I171" s="34">
        <v>6601.6</v>
      </c>
      <c r="J171" s="35">
        <v>0</v>
      </c>
      <c r="K171" s="35">
        <v>0</v>
      </c>
      <c r="L171" s="35">
        <v>0</v>
      </c>
      <c r="M171" s="34">
        <v>25.1</v>
      </c>
      <c r="N171" s="35">
        <v>0</v>
      </c>
      <c r="O171" s="35">
        <v>0</v>
      </c>
      <c r="P171" s="35">
        <v>0</v>
      </c>
      <c r="Q171" s="35">
        <v>0</v>
      </c>
      <c r="R171" s="35">
        <v>0</v>
      </c>
      <c r="S171" s="34">
        <v>45.73</v>
      </c>
    </row>
    <row r="172" ht="24.9" customHeight="1" spans="1:19">
      <c r="A172" s="33" t="s">
        <v>3707</v>
      </c>
      <c r="B172" s="33" t="s">
        <v>3708</v>
      </c>
      <c r="C172" s="33" t="s">
        <v>3709</v>
      </c>
      <c r="D172" s="34">
        <v>957</v>
      </c>
      <c r="E172" s="34">
        <v>804.76</v>
      </c>
      <c r="F172" s="34">
        <v>143.81</v>
      </c>
      <c r="G172" s="35">
        <v>0</v>
      </c>
      <c r="H172" s="35">
        <v>0</v>
      </c>
      <c r="I172" s="34">
        <v>0</v>
      </c>
      <c r="J172" s="35">
        <v>0</v>
      </c>
      <c r="K172" s="35">
        <v>0</v>
      </c>
      <c r="L172" s="35">
        <v>0</v>
      </c>
      <c r="M172" s="34">
        <v>7.63</v>
      </c>
      <c r="N172" s="35">
        <v>0</v>
      </c>
      <c r="O172" s="35">
        <v>0</v>
      </c>
      <c r="P172" s="35">
        <v>0</v>
      </c>
      <c r="Q172" s="35">
        <v>0</v>
      </c>
      <c r="R172" s="35">
        <v>0</v>
      </c>
      <c r="S172" s="34">
        <v>0.8</v>
      </c>
    </row>
    <row r="173" ht="24.9" customHeight="1" spans="1:19">
      <c r="A173" s="33" t="s">
        <v>3710</v>
      </c>
      <c r="B173" s="33" t="s">
        <v>3711</v>
      </c>
      <c r="C173" s="33" t="s">
        <v>3712</v>
      </c>
      <c r="D173" s="34">
        <v>20</v>
      </c>
      <c r="E173" s="34">
        <v>0</v>
      </c>
      <c r="F173" s="34">
        <v>0</v>
      </c>
      <c r="G173" s="35">
        <v>0</v>
      </c>
      <c r="H173" s="35">
        <v>0</v>
      </c>
      <c r="I173" s="34">
        <v>0</v>
      </c>
      <c r="J173" s="35">
        <v>0</v>
      </c>
      <c r="K173" s="35">
        <v>0</v>
      </c>
      <c r="L173" s="35">
        <v>0</v>
      </c>
      <c r="M173" s="34">
        <v>0</v>
      </c>
      <c r="N173" s="35">
        <v>0</v>
      </c>
      <c r="O173" s="35">
        <v>0</v>
      </c>
      <c r="P173" s="35">
        <v>0</v>
      </c>
      <c r="Q173" s="35">
        <v>0</v>
      </c>
      <c r="R173" s="35">
        <v>0</v>
      </c>
      <c r="S173" s="34">
        <v>20</v>
      </c>
    </row>
    <row r="174" ht="24.9" customHeight="1" spans="1:19">
      <c r="A174" s="33" t="s">
        <v>3713</v>
      </c>
      <c r="B174" s="33" t="s">
        <v>3714</v>
      </c>
      <c r="C174" s="33" t="s">
        <v>3715</v>
      </c>
      <c r="D174" s="34">
        <v>10</v>
      </c>
      <c r="E174" s="34">
        <v>0</v>
      </c>
      <c r="F174" s="34">
        <v>0</v>
      </c>
      <c r="G174" s="35">
        <v>0</v>
      </c>
      <c r="H174" s="35">
        <v>0</v>
      </c>
      <c r="I174" s="34">
        <v>0</v>
      </c>
      <c r="J174" s="35">
        <v>0</v>
      </c>
      <c r="K174" s="35">
        <v>0</v>
      </c>
      <c r="L174" s="35">
        <v>0</v>
      </c>
      <c r="M174" s="34">
        <v>0</v>
      </c>
      <c r="N174" s="35">
        <v>0</v>
      </c>
      <c r="O174" s="35">
        <v>0</v>
      </c>
      <c r="P174" s="35">
        <v>0</v>
      </c>
      <c r="Q174" s="35">
        <v>0</v>
      </c>
      <c r="R174" s="35">
        <v>0</v>
      </c>
      <c r="S174" s="34">
        <v>10</v>
      </c>
    </row>
    <row r="175" ht="24.9" customHeight="1" spans="1:19">
      <c r="A175" s="33" t="s">
        <v>3716</v>
      </c>
      <c r="B175" s="33" t="s">
        <v>3717</v>
      </c>
      <c r="C175" s="33" t="s">
        <v>3718</v>
      </c>
      <c r="D175" s="34">
        <v>471</v>
      </c>
      <c r="E175" s="34">
        <v>0</v>
      </c>
      <c r="F175" s="34">
        <v>0</v>
      </c>
      <c r="G175" s="35">
        <v>0</v>
      </c>
      <c r="H175" s="35">
        <v>0</v>
      </c>
      <c r="I175" s="34">
        <v>469.64</v>
      </c>
      <c r="J175" s="35">
        <v>0</v>
      </c>
      <c r="K175" s="35">
        <v>0</v>
      </c>
      <c r="L175" s="35">
        <v>0</v>
      </c>
      <c r="M175" s="34">
        <v>0.71</v>
      </c>
      <c r="N175" s="35">
        <v>0</v>
      </c>
      <c r="O175" s="35">
        <v>0</v>
      </c>
      <c r="P175" s="35">
        <v>0</v>
      </c>
      <c r="Q175" s="35">
        <v>0</v>
      </c>
      <c r="R175" s="35">
        <v>0</v>
      </c>
      <c r="S175" s="34">
        <v>0.65</v>
      </c>
    </row>
    <row r="176" ht="24.9" customHeight="1" spans="1:19">
      <c r="A176" s="33" t="s">
        <v>3719</v>
      </c>
      <c r="B176" s="33" t="s">
        <v>3720</v>
      </c>
      <c r="C176" s="33" t="s">
        <v>3721</v>
      </c>
      <c r="D176" s="34">
        <v>832</v>
      </c>
      <c r="E176" s="34">
        <v>0</v>
      </c>
      <c r="F176" s="34">
        <v>0</v>
      </c>
      <c r="G176" s="35">
        <v>0</v>
      </c>
      <c r="H176" s="35">
        <v>0</v>
      </c>
      <c r="I176" s="34">
        <v>828.4</v>
      </c>
      <c r="J176" s="35">
        <v>0</v>
      </c>
      <c r="K176" s="35">
        <v>0</v>
      </c>
      <c r="L176" s="35">
        <v>0</v>
      </c>
      <c r="M176" s="34">
        <v>2.81</v>
      </c>
      <c r="N176" s="35">
        <v>0</v>
      </c>
      <c r="O176" s="35">
        <v>0</v>
      </c>
      <c r="P176" s="35">
        <v>0</v>
      </c>
      <c r="Q176" s="35">
        <v>0</v>
      </c>
      <c r="R176" s="35">
        <v>0</v>
      </c>
      <c r="S176" s="34">
        <v>0.79</v>
      </c>
    </row>
    <row r="177" ht="24.9" customHeight="1" spans="1:19">
      <c r="A177" s="33" t="s">
        <v>3722</v>
      </c>
      <c r="B177" s="33" t="s">
        <v>3723</v>
      </c>
      <c r="C177" s="33" t="s">
        <v>3724</v>
      </c>
      <c r="D177" s="34">
        <v>861</v>
      </c>
      <c r="E177" s="34">
        <v>0</v>
      </c>
      <c r="F177" s="34">
        <v>0</v>
      </c>
      <c r="G177" s="35">
        <v>0</v>
      </c>
      <c r="H177" s="35">
        <v>0</v>
      </c>
      <c r="I177" s="34">
        <v>856.02</v>
      </c>
      <c r="J177" s="35">
        <v>0</v>
      </c>
      <c r="K177" s="35">
        <v>0</v>
      </c>
      <c r="L177" s="35">
        <v>0</v>
      </c>
      <c r="M177" s="34">
        <v>4.77</v>
      </c>
      <c r="N177" s="35">
        <v>0</v>
      </c>
      <c r="O177" s="35">
        <v>0</v>
      </c>
      <c r="P177" s="35">
        <v>0</v>
      </c>
      <c r="Q177" s="35">
        <v>0</v>
      </c>
      <c r="R177" s="35">
        <v>0</v>
      </c>
      <c r="S177" s="34">
        <v>0.21</v>
      </c>
    </row>
    <row r="178" ht="24.9" customHeight="1" spans="1:19">
      <c r="A178" s="33" t="s">
        <v>3725</v>
      </c>
      <c r="B178" s="33" t="s">
        <v>3726</v>
      </c>
      <c r="C178" s="33" t="s">
        <v>3721</v>
      </c>
      <c r="D178" s="34">
        <v>751</v>
      </c>
      <c r="E178" s="34">
        <v>0</v>
      </c>
      <c r="F178" s="34">
        <v>0</v>
      </c>
      <c r="G178" s="35">
        <v>0</v>
      </c>
      <c r="H178" s="35">
        <v>0</v>
      </c>
      <c r="I178" s="34">
        <v>741.37</v>
      </c>
      <c r="J178" s="35">
        <v>0</v>
      </c>
      <c r="K178" s="35">
        <v>0</v>
      </c>
      <c r="L178" s="35">
        <v>0</v>
      </c>
      <c r="M178" s="34">
        <v>9.18</v>
      </c>
      <c r="N178" s="35">
        <v>0</v>
      </c>
      <c r="O178" s="35">
        <v>0</v>
      </c>
      <c r="P178" s="35">
        <v>0</v>
      </c>
      <c r="Q178" s="35">
        <v>0</v>
      </c>
      <c r="R178" s="35">
        <v>0</v>
      </c>
      <c r="S178" s="34">
        <v>0.45</v>
      </c>
    </row>
    <row r="179" ht="24.9" customHeight="1" spans="1:19">
      <c r="A179" s="33" t="s">
        <v>3727</v>
      </c>
      <c r="B179" s="33" t="s">
        <v>3728</v>
      </c>
      <c r="C179" s="33" t="s">
        <v>3729</v>
      </c>
      <c r="D179" s="34">
        <v>252</v>
      </c>
      <c r="E179" s="34">
        <v>0</v>
      </c>
      <c r="F179" s="34">
        <v>0</v>
      </c>
      <c r="G179" s="35">
        <v>0</v>
      </c>
      <c r="H179" s="35">
        <v>0</v>
      </c>
      <c r="I179" s="34">
        <v>251.81</v>
      </c>
      <c r="J179" s="35">
        <v>0</v>
      </c>
      <c r="K179" s="35">
        <v>0</v>
      </c>
      <c r="L179" s="35">
        <v>0</v>
      </c>
      <c r="M179" s="34">
        <v>0</v>
      </c>
      <c r="N179" s="35">
        <v>0</v>
      </c>
      <c r="O179" s="35">
        <v>0</v>
      </c>
      <c r="P179" s="35">
        <v>0</v>
      </c>
      <c r="Q179" s="35">
        <v>0</v>
      </c>
      <c r="R179" s="35">
        <v>0</v>
      </c>
      <c r="S179" s="34">
        <v>0.19</v>
      </c>
    </row>
    <row r="180" ht="24.9" customHeight="1" spans="1:19">
      <c r="A180" s="33" t="s">
        <v>3730</v>
      </c>
      <c r="B180" s="33" t="s">
        <v>3731</v>
      </c>
      <c r="C180" s="33" t="s">
        <v>3729</v>
      </c>
      <c r="D180" s="34">
        <v>172</v>
      </c>
      <c r="E180" s="34">
        <v>0</v>
      </c>
      <c r="F180" s="34">
        <v>0</v>
      </c>
      <c r="G180" s="35">
        <v>0</v>
      </c>
      <c r="H180" s="35">
        <v>0</v>
      </c>
      <c r="I180" s="34">
        <v>171.1</v>
      </c>
      <c r="J180" s="35">
        <v>0</v>
      </c>
      <c r="K180" s="35">
        <v>0</v>
      </c>
      <c r="L180" s="35">
        <v>0</v>
      </c>
      <c r="M180" s="34">
        <v>0</v>
      </c>
      <c r="N180" s="35">
        <v>0</v>
      </c>
      <c r="O180" s="35">
        <v>0</v>
      </c>
      <c r="P180" s="35">
        <v>0</v>
      </c>
      <c r="Q180" s="35">
        <v>0</v>
      </c>
      <c r="R180" s="35">
        <v>0</v>
      </c>
      <c r="S180" s="34">
        <v>0.9</v>
      </c>
    </row>
    <row r="181" ht="24.9" customHeight="1" spans="1:19">
      <c r="A181" s="33" t="s">
        <v>3732</v>
      </c>
      <c r="B181" s="33" t="s">
        <v>3733</v>
      </c>
      <c r="C181" s="33" t="s">
        <v>3729</v>
      </c>
      <c r="D181" s="34">
        <v>112</v>
      </c>
      <c r="E181" s="34">
        <v>0</v>
      </c>
      <c r="F181" s="34">
        <v>0</v>
      </c>
      <c r="G181" s="35">
        <v>0</v>
      </c>
      <c r="H181" s="35">
        <v>0</v>
      </c>
      <c r="I181" s="34">
        <v>111.15</v>
      </c>
      <c r="J181" s="35">
        <v>0</v>
      </c>
      <c r="K181" s="35">
        <v>0</v>
      </c>
      <c r="L181" s="35">
        <v>0</v>
      </c>
      <c r="M181" s="34">
        <v>0</v>
      </c>
      <c r="N181" s="35">
        <v>0</v>
      </c>
      <c r="O181" s="35">
        <v>0</v>
      </c>
      <c r="P181" s="35">
        <v>0</v>
      </c>
      <c r="Q181" s="35">
        <v>0</v>
      </c>
      <c r="R181" s="35">
        <v>0</v>
      </c>
      <c r="S181" s="34">
        <v>0.85</v>
      </c>
    </row>
    <row r="182" ht="24.9" customHeight="1" spans="1:19">
      <c r="A182" s="33" t="s">
        <v>3734</v>
      </c>
      <c r="B182" s="33" t="s">
        <v>3735</v>
      </c>
      <c r="C182" s="33" t="s">
        <v>3729</v>
      </c>
      <c r="D182" s="34">
        <v>212</v>
      </c>
      <c r="E182" s="34">
        <v>0</v>
      </c>
      <c r="F182" s="34">
        <v>0</v>
      </c>
      <c r="G182" s="35">
        <v>0</v>
      </c>
      <c r="H182" s="35">
        <v>0</v>
      </c>
      <c r="I182" s="34">
        <v>211.3</v>
      </c>
      <c r="J182" s="35">
        <v>0</v>
      </c>
      <c r="K182" s="35">
        <v>0</v>
      </c>
      <c r="L182" s="35">
        <v>0</v>
      </c>
      <c r="M182" s="34">
        <v>0</v>
      </c>
      <c r="N182" s="35">
        <v>0</v>
      </c>
      <c r="O182" s="35">
        <v>0</v>
      </c>
      <c r="P182" s="35">
        <v>0</v>
      </c>
      <c r="Q182" s="35">
        <v>0</v>
      </c>
      <c r="R182" s="35">
        <v>0</v>
      </c>
      <c r="S182" s="34">
        <v>0.7</v>
      </c>
    </row>
    <row r="183" ht="24.9" customHeight="1" spans="1:19">
      <c r="A183" s="33" t="s">
        <v>3736</v>
      </c>
      <c r="B183" s="33" t="s">
        <v>3737</v>
      </c>
      <c r="C183" s="33" t="s">
        <v>3729</v>
      </c>
      <c r="D183" s="34">
        <v>136</v>
      </c>
      <c r="E183" s="34">
        <v>0</v>
      </c>
      <c r="F183" s="34">
        <v>0</v>
      </c>
      <c r="G183" s="35">
        <v>0</v>
      </c>
      <c r="H183" s="35">
        <v>0</v>
      </c>
      <c r="I183" s="34">
        <v>135.59</v>
      </c>
      <c r="J183" s="35">
        <v>0</v>
      </c>
      <c r="K183" s="35">
        <v>0</v>
      </c>
      <c r="L183" s="35">
        <v>0</v>
      </c>
      <c r="M183" s="34">
        <v>0</v>
      </c>
      <c r="N183" s="35">
        <v>0</v>
      </c>
      <c r="O183" s="35">
        <v>0</v>
      </c>
      <c r="P183" s="35">
        <v>0</v>
      </c>
      <c r="Q183" s="35">
        <v>0</v>
      </c>
      <c r="R183" s="35">
        <v>0</v>
      </c>
      <c r="S183" s="34">
        <v>0.41</v>
      </c>
    </row>
    <row r="184" ht="24.9" customHeight="1" spans="1:19">
      <c r="A184" s="33" t="s">
        <v>3738</v>
      </c>
      <c r="B184" s="33" t="s">
        <v>3739</v>
      </c>
      <c r="C184" s="33" t="s">
        <v>3729</v>
      </c>
      <c r="D184" s="34">
        <v>141</v>
      </c>
      <c r="E184" s="34">
        <v>0</v>
      </c>
      <c r="F184" s="34">
        <v>0</v>
      </c>
      <c r="G184" s="35">
        <v>0</v>
      </c>
      <c r="H184" s="35">
        <v>0</v>
      </c>
      <c r="I184" s="34">
        <v>140.32</v>
      </c>
      <c r="J184" s="35">
        <v>0</v>
      </c>
      <c r="K184" s="35">
        <v>0</v>
      </c>
      <c r="L184" s="35">
        <v>0</v>
      </c>
      <c r="M184" s="34">
        <v>0</v>
      </c>
      <c r="N184" s="35">
        <v>0</v>
      </c>
      <c r="O184" s="35">
        <v>0</v>
      </c>
      <c r="P184" s="35">
        <v>0</v>
      </c>
      <c r="Q184" s="35">
        <v>0</v>
      </c>
      <c r="R184" s="35">
        <v>0</v>
      </c>
      <c r="S184" s="34">
        <v>0.68</v>
      </c>
    </row>
    <row r="185" ht="24.9" customHeight="1" spans="1:19">
      <c r="A185" s="33" t="s">
        <v>3740</v>
      </c>
      <c r="B185" s="33" t="s">
        <v>3741</v>
      </c>
      <c r="C185" s="33" t="s">
        <v>3729</v>
      </c>
      <c r="D185" s="34">
        <v>218</v>
      </c>
      <c r="E185" s="34">
        <v>0</v>
      </c>
      <c r="F185" s="34">
        <v>0</v>
      </c>
      <c r="G185" s="35">
        <v>0</v>
      </c>
      <c r="H185" s="35">
        <v>0</v>
      </c>
      <c r="I185" s="34">
        <v>217.22</v>
      </c>
      <c r="J185" s="35">
        <v>0</v>
      </c>
      <c r="K185" s="35">
        <v>0</v>
      </c>
      <c r="L185" s="35">
        <v>0</v>
      </c>
      <c r="M185" s="34">
        <v>0</v>
      </c>
      <c r="N185" s="35">
        <v>0</v>
      </c>
      <c r="O185" s="35">
        <v>0</v>
      </c>
      <c r="P185" s="35">
        <v>0</v>
      </c>
      <c r="Q185" s="35">
        <v>0</v>
      </c>
      <c r="R185" s="35">
        <v>0</v>
      </c>
      <c r="S185" s="34">
        <v>0.78</v>
      </c>
    </row>
    <row r="186" ht="24.9" customHeight="1" spans="1:19">
      <c r="A186" s="33" t="s">
        <v>3742</v>
      </c>
      <c r="B186" s="33" t="s">
        <v>3743</v>
      </c>
      <c r="C186" s="33" t="s">
        <v>3729</v>
      </c>
      <c r="D186" s="34">
        <v>124</v>
      </c>
      <c r="E186" s="34">
        <v>0</v>
      </c>
      <c r="F186" s="34">
        <v>0</v>
      </c>
      <c r="G186" s="35">
        <v>0</v>
      </c>
      <c r="H186" s="35">
        <v>0</v>
      </c>
      <c r="I186" s="34">
        <v>123.78</v>
      </c>
      <c r="J186" s="35">
        <v>0</v>
      </c>
      <c r="K186" s="35">
        <v>0</v>
      </c>
      <c r="L186" s="35">
        <v>0</v>
      </c>
      <c r="M186" s="34">
        <v>0</v>
      </c>
      <c r="N186" s="35">
        <v>0</v>
      </c>
      <c r="O186" s="35">
        <v>0</v>
      </c>
      <c r="P186" s="35">
        <v>0</v>
      </c>
      <c r="Q186" s="35">
        <v>0</v>
      </c>
      <c r="R186" s="35">
        <v>0</v>
      </c>
      <c r="S186" s="34">
        <v>0.22</v>
      </c>
    </row>
    <row r="187" ht="24.9" customHeight="1" spans="1:19">
      <c r="A187" s="33" t="s">
        <v>3744</v>
      </c>
      <c r="B187" s="33" t="s">
        <v>3745</v>
      </c>
      <c r="C187" s="33" t="s">
        <v>3729</v>
      </c>
      <c r="D187" s="34">
        <v>105</v>
      </c>
      <c r="E187" s="34">
        <v>0</v>
      </c>
      <c r="F187" s="34">
        <v>0</v>
      </c>
      <c r="G187" s="35">
        <v>0</v>
      </c>
      <c r="H187" s="35">
        <v>0</v>
      </c>
      <c r="I187" s="34">
        <v>104.65</v>
      </c>
      <c r="J187" s="35">
        <v>0</v>
      </c>
      <c r="K187" s="35">
        <v>0</v>
      </c>
      <c r="L187" s="35">
        <v>0</v>
      </c>
      <c r="M187" s="34">
        <v>0</v>
      </c>
      <c r="N187" s="35">
        <v>0</v>
      </c>
      <c r="O187" s="35">
        <v>0</v>
      </c>
      <c r="P187" s="35">
        <v>0</v>
      </c>
      <c r="Q187" s="35">
        <v>0</v>
      </c>
      <c r="R187" s="35">
        <v>0</v>
      </c>
      <c r="S187" s="34">
        <v>0.35</v>
      </c>
    </row>
    <row r="188" ht="24.9" customHeight="1" spans="1:19">
      <c r="A188" s="33" t="s">
        <v>3746</v>
      </c>
      <c r="B188" s="33" t="s">
        <v>3747</v>
      </c>
      <c r="C188" s="33" t="s">
        <v>3729</v>
      </c>
      <c r="D188" s="34">
        <v>126</v>
      </c>
      <c r="E188" s="34">
        <v>0</v>
      </c>
      <c r="F188" s="34">
        <v>0</v>
      </c>
      <c r="G188" s="35">
        <v>0</v>
      </c>
      <c r="H188" s="35">
        <v>0</v>
      </c>
      <c r="I188" s="34">
        <v>125.1</v>
      </c>
      <c r="J188" s="35">
        <v>0</v>
      </c>
      <c r="K188" s="35">
        <v>0</v>
      </c>
      <c r="L188" s="35">
        <v>0</v>
      </c>
      <c r="M188" s="34">
        <v>0</v>
      </c>
      <c r="N188" s="35">
        <v>0</v>
      </c>
      <c r="O188" s="35">
        <v>0</v>
      </c>
      <c r="P188" s="35">
        <v>0</v>
      </c>
      <c r="Q188" s="35">
        <v>0</v>
      </c>
      <c r="R188" s="35">
        <v>0</v>
      </c>
      <c r="S188" s="34">
        <v>0.9</v>
      </c>
    </row>
    <row r="189" ht="24.9" customHeight="1" spans="1:19">
      <c r="A189" s="33" t="s">
        <v>3748</v>
      </c>
      <c r="B189" s="33" t="s">
        <v>3749</v>
      </c>
      <c r="C189" s="33" t="s">
        <v>3729</v>
      </c>
      <c r="D189" s="34">
        <v>116</v>
      </c>
      <c r="E189" s="34">
        <v>0</v>
      </c>
      <c r="F189" s="34">
        <v>0</v>
      </c>
      <c r="G189" s="35">
        <v>0</v>
      </c>
      <c r="H189" s="35">
        <v>0</v>
      </c>
      <c r="I189" s="34">
        <v>115.11</v>
      </c>
      <c r="J189" s="35">
        <v>0</v>
      </c>
      <c r="K189" s="35">
        <v>0</v>
      </c>
      <c r="L189" s="35">
        <v>0</v>
      </c>
      <c r="M189" s="34">
        <v>0</v>
      </c>
      <c r="N189" s="35">
        <v>0</v>
      </c>
      <c r="O189" s="35">
        <v>0</v>
      </c>
      <c r="P189" s="35">
        <v>0</v>
      </c>
      <c r="Q189" s="35">
        <v>0</v>
      </c>
      <c r="R189" s="35">
        <v>0</v>
      </c>
      <c r="S189" s="34">
        <v>0.89</v>
      </c>
    </row>
    <row r="190" ht="24.9" customHeight="1" spans="1:19">
      <c r="A190" s="33" t="s">
        <v>3750</v>
      </c>
      <c r="B190" s="33" t="s">
        <v>3751</v>
      </c>
      <c r="C190" s="33" t="s">
        <v>3729</v>
      </c>
      <c r="D190" s="34">
        <v>83</v>
      </c>
      <c r="E190" s="34">
        <v>0</v>
      </c>
      <c r="F190" s="34">
        <v>0</v>
      </c>
      <c r="G190" s="35">
        <v>0</v>
      </c>
      <c r="H190" s="35">
        <v>0</v>
      </c>
      <c r="I190" s="34">
        <v>82.26</v>
      </c>
      <c r="J190" s="35">
        <v>0</v>
      </c>
      <c r="K190" s="35">
        <v>0</v>
      </c>
      <c r="L190" s="35">
        <v>0</v>
      </c>
      <c r="M190" s="34">
        <v>0</v>
      </c>
      <c r="N190" s="35">
        <v>0</v>
      </c>
      <c r="O190" s="35">
        <v>0</v>
      </c>
      <c r="P190" s="35">
        <v>0</v>
      </c>
      <c r="Q190" s="35">
        <v>0</v>
      </c>
      <c r="R190" s="35">
        <v>0</v>
      </c>
      <c r="S190" s="34">
        <v>0.74</v>
      </c>
    </row>
    <row r="191" ht="24.9" customHeight="1" spans="1:19">
      <c r="A191" s="33" t="s">
        <v>3752</v>
      </c>
      <c r="B191" s="33" t="s">
        <v>3753</v>
      </c>
      <c r="C191" s="33" t="s">
        <v>3729</v>
      </c>
      <c r="D191" s="34">
        <v>115</v>
      </c>
      <c r="E191" s="34">
        <v>0</v>
      </c>
      <c r="F191" s="34">
        <v>0</v>
      </c>
      <c r="G191" s="35">
        <v>0</v>
      </c>
      <c r="H191" s="35">
        <v>0</v>
      </c>
      <c r="I191" s="34">
        <v>114.86</v>
      </c>
      <c r="J191" s="35">
        <v>0</v>
      </c>
      <c r="K191" s="35">
        <v>0</v>
      </c>
      <c r="L191" s="35">
        <v>0</v>
      </c>
      <c r="M191" s="34">
        <v>0</v>
      </c>
      <c r="N191" s="35">
        <v>0</v>
      </c>
      <c r="O191" s="35">
        <v>0</v>
      </c>
      <c r="P191" s="35">
        <v>0</v>
      </c>
      <c r="Q191" s="35">
        <v>0</v>
      </c>
      <c r="R191" s="35">
        <v>0</v>
      </c>
      <c r="S191" s="34">
        <v>0.14</v>
      </c>
    </row>
    <row r="192" ht="24.9" customHeight="1" spans="1:19">
      <c r="A192" s="33" t="s">
        <v>3754</v>
      </c>
      <c r="B192" s="33" t="s">
        <v>3755</v>
      </c>
      <c r="C192" s="33" t="s">
        <v>3729</v>
      </c>
      <c r="D192" s="34">
        <v>105</v>
      </c>
      <c r="E192" s="34">
        <v>0</v>
      </c>
      <c r="F192" s="34">
        <v>0</v>
      </c>
      <c r="G192" s="35">
        <v>0</v>
      </c>
      <c r="H192" s="35">
        <v>0</v>
      </c>
      <c r="I192" s="34">
        <v>104.37</v>
      </c>
      <c r="J192" s="35">
        <v>0</v>
      </c>
      <c r="K192" s="35">
        <v>0</v>
      </c>
      <c r="L192" s="35">
        <v>0</v>
      </c>
      <c r="M192" s="34">
        <v>0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4">
        <v>0.63</v>
      </c>
    </row>
    <row r="193" ht="24.9" customHeight="1" spans="1:19">
      <c r="A193" s="33" t="s">
        <v>3756</v>
      </c>
      <c r="B193" s="33" t="s">
        <v>3757</v>
      </c>
      <c r="C193" s="33" t="s">
        <v>3729</v>
      </c>
      <c r="D193" s="34">
        <v>105</v>
      </c>
      <c r="E193" s="34">
        <v>0</v>
      </c>
      <c r="F193" s="34">
        <v>0</v>
      </c>
      <c r="G193" s="35">
        <v>0</v>
      </c>
      <c r="H193" s="35">
        <v>0</v>
      </c>
      <c r="I193" s="34">
        <v>104.03</v>
      </c>
      <c r="J193" s="35">
        <v>0</v>
      </c>
      <c r="K193" s="35">
        <v>0</v>
      </c>
      <c r="L193" s="35">
        <v>0</v>
      </c>
      <c r="M193" s="34">
        <v>0</v>
      </c>
      <c r="N193" s="35">
        <v>0</v>
      </c>
      <c r="O193" s="35">
        <v>0</v>
      </c>
      <c r="P193" s="35">
        <v>0</v>
      </c>
      <c r="Q193" s="35">
        <v>0</v>
      </c>
      <c r="R193" s="35">
        <v>0</v>
      </c>
      <c r="S193" s="34">
        <v>0.97</v>
      </c>
    </row>
    <row r="194" ht="24.9" customHeight="1" spans="1:19">
      <c r="A194" s="33" t="s">
        <v>3758</v>
      </c>
      <c r="B194" s="33" t="s">
        <v>3759</v>
      </c>
      <c r="C194" s="33" t="s">
        <v>3729</v>
      </c>
      <c r="D194" s="34">
        <v>129</v>
      </c>
      <c r="E194" s="34">
        <v>0</v>
      </c>
      <c r="F194" s="34">
        <v>0</v>
      </c>
      <c r="G194" s="35">
        <v>0</v>
      </c>
      <c r="H194" s="35">
        <v>0</v>
      </c>
      <c r="I194" s="34">
        <v>128.72</v>
      </c>
      <c r="J194" s="35">
        <v>0</v>
      </c>
      <c r="K194" s="35">
        <v>0</v>
      </c>
      <c r="L194" s="35">
        <v>0</v>
      </c>
      <c r="M194" s="34">
        <v>0</v>
      </c>
      <c r="N194" s="35">
        <v>0</v>
      </c>
      <c r="O194" s="35">
        <v>0</v>
      </c>
      <c r="P194" s="35">
        <v>0</v>
      </c>
      <c r="Q194" s="35">
        <v>0</v>
      </c>
      <c r="R194" s="35">
        <v>0</v>
      </c>
      <c r="S194" s="34">
        <v>0.28</v>
      </c>
    </row>
    <row r="195" ht="24.9" customHeight="1" spans="1:19">
      <c r="A195" s="33" t="s">
        <v>3760</v>
      </c>
      <c r="B195" s="33" t="s">
        <v>3761</v>
      </c>
      <c r="C195" s="33" t="s">
        <v>3729</v>
      </c>
      <c r="D195" s="34">
        <v>86</v>
      </c>
      <c r="E195" s="34">
        <v>0</v>
      </c>
      <c r="F195" s="34">
        <v>0</v>
      </c>
      <c r="G195" s="35">
        <v>0</v>
      </c>
      <c r="H195" s="35">
        <v>0</v>
      </c>
      <c r="I195" s="34">
        <v>85.86</v>
      </c>
      <c r="J195" s="35">
        <v>0</v>
      </c>
      <c r="K195" s="35">
        <v>0</v>
      </c>
      <c r="L195" s="35">
        <v>0</v>
      </c>
      <c r="M195" s="34">
        <v>0</v>
      </c>
      <c r="N195" s="35">
        <v>0</v>
      </c>
      <c r="O195" s="35">
        <v>0</v>
      </c>
      <c r="P195" s="35">
        <v>0</v>
      </c>
      <c r="Q195" s="35">
        <v>0</v>
      </c>
      <c r="R195" s="35">
        <v>0</v>
      </c>
      <c r="S195" s="34">
        <v>0.14</v>
      </c>
    </row>
    <row r="196" ht="24.9" customHeight="1" spans="1:19">
      <c r="A196" s="33" t="s">
        <v>3762</v>
      </c>
      <c r="B196" s="33" t="s">
        <v>3763</v>
      </c>
      <c r="C196" s="33" t="s">
        <v>3729</v>
      </c>
      <c r="D196" s="34">
        <v>366</v>
      </c>
      <c r="E196" s="34">
        <v>0</v>
      </c>
      <c r="F196" s="34">
        <v>0</v>
      </c>
      <c r="G196" s="35">
        <v>0</v>
      </c>
      <c r="H196" s="35">
        <v>0</v>
      </c>
      <c r="I196" s="34">
        <v>365.05</v>
      </c>
      <c r="J196" s="35">
        <v>0</v>
      </c>
      <c r="K196" s="35">
        <v>0</v>
      </c>
      <c r="L196" s="35">
        <v>0</v>
      </c>
      <c r="M196" s="34">
        <v>0</v>
      </c>
      <c r="N196" s="35">
        <v>0</v>
      </c>
      <c r="O196" s="35">
        <v>0</v>
      </c>
      <c r="P196" s="35">
        <v>0</v>
      </c>
      <c r="Q196" s="35">
        <v>0</v>
      </c>
      <c r="R196" s="35">
        <v>0</v>
      </c>
      <c r="S196" s="34">
        <v>0.95</v>
      </c>
    </row>
    <row r="197" ht="24.9" customHeight="1" spans="1:19">
      <c r="A197" s="33" t="s">
        <v>3764</v>
      </c>
      <c r="B197" s="33" t="s">
        <v>3765</v>
      </c>
      <c r="C197" s="33" t="s">
        <v>3729</v>
      </c>
      <c r="D197" s="34">
        <v>127</v>
      </c>
      <c r="E197" s="34">
        <v>0</v>
      </c>
      <c r="F197" s="34">
        <v>0</v>
      </c>
      <c r="G197" s="35">
        <v>0</v>
      </c>
      <c r="H197" s="35">
        <v>0</v>
      </c>
      <c r="I197" s="34">
        <v>126.34</v>
      </c>
      <c r="J197" s="35">
        <v>0</v>
      </c>
      <c r="K197" s="35">
        <v>0</v>
      </c>
      <c r="L197" s="35">
        <v>0</v>
      </c>
      <c r="M197" s="34">
        <v>0</v>
      </c>
      <c r="N197" s="35">
        <v>0</v>
      </c>
      <c r="O197" s="35">
        <v>0</v>
      </c>
      <c r="P197" s="35">
        <v>0</v>
      </c>
      <c r="Q197" s="35">
        <v>0</v>
      </c>
      <c r="R197" s="35">
        <v>0</v>
      </c>
      <c r="S197" s="34">
        <v>0.66</v>
      </c>
    </row>
    <row r="198" ht="24.9" customHeight="1" spans="1:19">
      <c r="A198" s="33" t="s">
        <v>3766</v>
      </c>
      <c r="B198" s="33" t="s">
        <v>3767</v>
      </c>
      <c r="C198" s="33" t="s">
        <v>3729</v>
      </c>
      <c r="D198" s="34">
        <v>443</v>
      </c>
      <c r="E198" s="34">
        <v>0</v>
      </c>
      <c r="F198" s="34">
        <v>0</v>
      </c>
      <c r="G198" s="35">
        <v>0</v>
      </c>
      <c r="H198" s="35">
        <v>0</v>
      </c>
      <c r="I198" s="34">
        <v>442.74</v>
      </c>
      <c r="J198" s="35">
        <v>0</v>
      </c>
      <c r="K198" s="35">
        <v>0</v>
      </c>
      <c r="L198" s="35">
        <v>0</v>
      </c>
      <c r="M198" s="34">
        <v>0</v>
      </c>
      <c r="N198" s="35">
        <v>0</v>
      </c>
      <c r="O198" s="35">
        <v>0</v>
      </c>
      <c r="P198" s="35">
        <v>0</v>
      </c>
      <c r="Q198" s="35">
        <v>0</v>
      </c>
      <c r="R198" s="35">
        <v>0</v>
      </c>
      <c r="S198" s="34">
        <v>0.26</v>
      </c>
    </row>
    <row r="199" ht="24.9" customHeight="1" spans="1:19">
      <c r="A199" s="33" t="s">
        <v>3768</v>
      </c>
      <c r="B199" s="33" t="s">
        <v>3769</v>
      </c>
      <c r="C199" s="33" t="s">
        <v>3729</v>
      </c>
      <c r="D199" s="34">
        <v>300</v>
      </c>
      <c r="E199" s="34">
        <v>0</v>
      </c>
      <c r="F199" s="34">
        <v>0</v>
      </c>
      <c r="G199" s="35">
        <v>0</v>
      </c>
      <c r="H199" s="35">
        <v>0</v>
      </c>
      <c r="I199" s="34">
        <v>299.46</v>
      </c>
      <c r="J199" s="35">
        <v>0</v>
      </c>
      <c r="K199" s="35">
        <v>0</v>
      </c>
      <c r="L199" s="35">
        <v>0</v>
      </c>
      <c r="M199" s="34">
        <v>0</v>
      </c>
      <c r="N199" s="35">
        <v>0</v>
      </c>
      <c r="O199" s="35">
        <v>0</v>
      </c>
      <c r="P199" s="35">
        <v>0</v>
      </c>
      <c r="Q199" s="35">
        <v>0</v>
      </c>
      <c r="R199" s="35">
        <v>0</v>
      </c>
      <c r="S199" s="34">
        <v>0.54</v>
      </c>
    </row>
    <row r="200" ht="24.9" customHeight="1" spans="1:19">
      <c r="A200" s="33" t="s">
        <v>3770</v>
      </c>
      <c r="B200" s="33" t="s">
        <v>3771</v>
      </c>
      <c r="C200" s="33" t="s">
        <v>3729</v>
      </c>
      <c r="D200" s="34">
        <v>146</v>
      </c>
      <c r="E200" s="34">
        <v>0</v>
      </c>
      <c r="F200" s="34">
        <v>0</v>
      </c>
      <c r="G200" s="35">
        <v>0</v>
      </c>
      <c r="H200" s="35">
        <v>0</v>
      </c>
      <c r="I200" s="34">
        <v>145.35</v>
      </c>
      <c r="J200" s="35">
        <v>0</v>
      </c>
      <c r="K200" s="35">
        <v>0</v>
      </c>
      <c r="L200" s="35">
        <v>0</v>
      </c>
      <c r="M200" s="34">
        <v>0</v>
      </c>
      <c r="N200" s="35">
        <v>0</v>
      </c>
      <c r="O200" s="35">
        <v>0</v>
      </c>
      <c r="P200" s="35">
        <v>0</v>
      </c>
      <c r="Q200" s="35">
        <v>0</v>
      </c>
      <c r="R200" s="35">
        <v>0</v>
      </c>
      <c r="S200" s="34">
        <v>0.65</v>
      </c>
    </row>
    <row r="201" ht="24.9" customHeight="1" spans="1:19">
      <c r="A201" s="33" t="s">
        <v>3772</v>
      </c>
      <c r="B201" s="33" t="s">
        <v>3773</v>
      </c>
      <c r="C201" s="33"/>
      <c r="D201" s="34">
        <v>201</v>
      </c>
      <c r="E201" s="34">
        <v>176.06</v>
      </c>
      <c r="F201" s="34">
        <v>24.1</v>
      </c>
      <c r="G201" s="35">
        <v>0</v>
      </c>
      <c r="H201" s="35">
        <v>0</v>
      </c>
      <c r="I201" s="34">
        <v>0</v>
      </c>
      <c r="J201" s="35">
        <v>0</v>
      </c>
      <c r="K201" s="35">
        <v>0</v>
      </c>
      <c r="L201" s="35">
        <v>0</v>
      </c>
      <c r="M201" s="34">
        <v>0.29</v>
      </c>
      <c r="N201" s="35">
        <v>0</v>
      </c>
      <c r="O201" s="35">
        <v>0</v>
      </c>
      <c r="P201" s="35">
        <v>0</v>
      </c>
      <c r="Q201" s="35">
        <v>0</v>
      </c>
      <c r="R201" s="35">
        <v>0</v>
      </c>
      <c r="S201" s="34">
        <v>0.55</v>
      </c>
    </row>
    <row r="202" ht="24.9" customHeight="1" spans="1:19">
      <c r="A202" s="33" t="s">
        <v>3774</v>
      </c>
      <c r="B202" s="33" t="s">
        <v>3775</v>
      </c>
      <c r="C202" s="33" t="s">
        <v>3776</v>
      </c>
      <c r="D202" s="34">
        <v>201</v>
      </c>
      <c r="E202" s="34">
        <v>176.06</v>
      </c>
      <c r="F202" s="34">
        <v>24.1</v>
      </c>
      <c r="G202" s="35">
        <v>0</v>
      </c>
      <c r="H202" s="35">
        <v>0</v>
      </c>
      <c r="I202" s="34">
        <v>0</v>
      </c>
      <c r="J202" s="35">
        <v>0</v>
      </c>
      <c r="K202" s="35">
        <v>0</v>
      </c>
      <c r="L202" s="35">
        <v>0</v>
      </c>
      <c r="M202" s="34">
        <v>0.29</v>
      </c>
      <c r="N202" s="35">
        <v>0</v>
      </c>
      <c r="O202" s="35">
        <v>0</v>
      </c>
      <c r="P202" s="35">
        <v>0</v>
      </c>
      <c r="Q202" s="35">
        <v>0</v>
      </c>
      <c r="R202" s="35">
        <v>0</v>
      </c>
      <c r="S202" s="34">
        <v>0.55</v>
      </c>
    </row>
    <row r="203" ht="24.9" customHeight="1" spans="1:19">
      <c r="A203" s="33" t="s">
        <v>3777</v>
      </c>
      <c r="B203" s="33" t="s">
        <v>3778</v>
      </c>
      <c r="C203" s="33"/>
      <c r="D203" s="34">
        <v>998</v>
      </c>
      <c r="E203" s="34">
        <v>838.89</v>
      </c>
      <c r="F203" s="34">
        <v>149.86</v>
      </c>
      <c r="G203" s="35">
        <v>0</v>
      </c>
      <c r="H203" s="35">
        <v>0</v>
      </c>
      <c r="I203" s="34">
        <v>0</v>
      </c>
      <c r="J203" s="35">
        <v>0</v>
      </c>
      <c r="K203" s="35">
        <v>0</v>
      </c>
      <c r="L203" s="35">
        <v>0</v>
      </c>
      <c r="M203" s="34">
        <v>8.86</v>
      </c>
      <c r="N203" s="35">
        <v>0</v>
      </c>
      <c r="O203" s="35">
        <v>0</v>
      </c>
      <c r="P203" s="35">
        <v>0</v>
      </c>
      <c r="Q203" s="35">
        <v>0</v>
      </c>
      <c r="R203" s="35">
        <v>0</v>
      </c>
      <c r="S203" s="34">
        <v>0.39</v>
      </c>
    </row>
    <row r="204" ht="24.9" customHeight="1" spans="1:19">
      <c r="A204" s="33" t="s">
        <v>3779</v>
      </c>
      <c r="B204" s="33" t="s">
        <v>3780</v>
      </c>
      <c r="C204" s="33" t="s">
        <v>3781</v>
      </c>
      <c r="D204" s="34">
        <v>998</v>
      </c>
      <c r="E204" s="34">
        <v>838.89</v>
      </c>
      <c r="F204" s="34">
        <v>149.86</v>
      </c>
      <c r="G204" s="35">
        <v>0</v>
      </c>
      <c r="H204" s="35">
        <v>0</v>
      </c>
      <c r="I204" s="34">
        <v>0</v>
      </c>
      <c r="J204" s="35">
        <v>0</v>
      </c>
      <c r="K204" s="35">
        <v>0</v>
      </c>
      <c r="L204" s="35">
        <v>0</v>
      </c>
      <c r="M204" s="34">
        <v>8.86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4">
        <v>0.39</v>
      </c>
    </row>
    <row r="205" ht="24.9" customHeight="1" spans="1:19">
      <c r="A205" s="33" t="s">
        <v>3782</v>
      </c>
      <c r="B205" s="33" t="s">
        <v>3783</v>
      </c>
      <c r="C205" s="33"/>
      <c r="D205" s="34">
        <v>1401</v>
      </c>
      <c r="E205" s="34">
        <v>1163.14</v>
      </c>
      <c r="F205" s="34">
        <v>231.64</v>
      </c>
      <c r="G205" s="35">
        <v>0</v>
      </c>
      <c r="H205" s="35">
        <v>0</v>
      </c>
      <c r="I205" s="34">
        <v>0</v>
      </c>
      <c r="J205" s="35">
        <v>0</v>
      </c>
      <c r="K205" s="35">
        <v>0</v>
      </c>
      <c r="L205" s="35">
        <v>0</v>
      </c>
      <c r="M205" s="34">
        <v>4.33</v>
      </c>
      <c r="N205" s="35">
        <v>0</v>
      </c>
      <c r="O205" s="35">
        <v>0</v>
      </c>
      <c r="P205" s="35">
        <v>0</v>
      </c>
      <c r="Q205" s="35">
        <v>0</v>
      </c>
      <c r="R205" s="35">
        <v>0</v>
      </c>
      <c r="S205" s="34">
        <v>1.89</v>
      </c>
    </row>
    <row r="206" ht="24.9" customHeight="1" spans="1:19">
      <c r="A206" s="33" t="s">
        <v>3784</v>
      </c>
      <c r="B206" s="33" t="s">
        <v>3785</v>
      </c>
      <c r="C206" s="33" t="s">
        <v>3786</v>
      </c>
      <c r="D206" s="34">
        <v>1401</v>
      </c>
      <c r="E206" s="34">
        <v>1163.14</v>
      </c>
      <c r="F206" s="34">
        <v>231.64</v>
      </c>
      <c r="G206" s="35">
        <v>0</v>
      </c>
      <c r="H206" s="35">
        <v>0</v>
      </c>
      <c r="I206" s="34">
        <v>0</v>
      </c>
      <c r="J206" s="35">
        <v>0</v>
      </c>
      <c r="K206" s="35">
        <v>0</v>
      </c>
      <c r="L206" s="35">
        <v>0</v>
      </c>
      <c r="M206" s="34">
        <v>4.33</v>
      </c>
      <c r="N206" s="35">
        <v>0</v>
      </c>
      <c r="O206" s="35">
        <v>0</v>
      </c>
      <c r="P206" s="35">
        <v>0</v>
      </c>
      <c r="Q206" s="35">
        <v>0</v>
      </c>
      <c r="R206" s="35">
        <v>0</v>
      </c>
      <c r="S206" s="34">
        <v>1.89</v>
      </c>
    </row>
    <row r="207" ht="24.9" customHeight="1" spans="1:19">
      <c r="A207" s="33" t="s">
        <v>3787</v>
      </c>
      <c r="B207" s="33" t="s">
        <v>3788</v>
      </c>
      <c r="C207" s="33"/>
      <c r="D207" s="34">
        <v>541</v>
      </c>
      <c r="E207" s="34">
        <v>461.81</v>
      </c>
      <c r="F207" s="34">
        <v>75.82</v>
      </c>
      <c r="G207" s="35">
        <v>0</v>
      </c>
      <c r="H207" s="35">
        <v>0</v>
      </c>
      <c r="I207" s="34">
        <v>0</v>
      </c>
      <c r="J207" s="35">
        <v>0</v>
      </c>
      <c r="K207" s="35">
        <v>0</v>
      </c>
      <c r="L207" s="35">
        <v>0</v>
      </c>
      <c r="M207" s="34">
        <v>2.72</v>
      </c>
      <c r="N207" s="35">
        <v>0</v>
      </c>
      <c r="O207" s="35">
        <v>0</v>
      </c>
      <c r="P207" s="35">
        <v>0</v>
      </c>
      <c r="Q207" s="35">
        <v>0</v>
      </c>
      <c r="R207" s="35">
        <v>0</v>
      </c>
      <c r="S207" s="34">
        <v>0.65</v>
      </c>
    </row>
    <row r="208" ht="24.9" customHeight="1" spans="1:19">
      <c r="A208" s="33" t="s">
        <v>3789</v>
      </c>
      <c r="B208" s="33" t="s">
        <v>3790</v>
      </c>
      <c r="C208" s="33" t="s">
        <v>3791</v>
      </c>
      <c r="D208" s="34">
        <v>541</v>
      </c>
      <c r="E208" s="34">
        <v>461.81</v>
      </c>
      <c r="F208" s="34">
        <v>75.82</v>
      </c>
      <c r="G208" s="35">
        <v>0</v>
      </c>
      <c r="H208" s="35">
        <v>0</v>
      </c>
      <c r="I208" s="34">
        <v>0</v>
      </c>
      <c r="J208" s="35">
        <v>0</v>
      </c>
      <c r="K208" s="35">
        <v>0</v>
      </c>
      <c r="L208" s="35">
        <v>0</v>
      </c>
      <c r="M208" s="34">
        <v>2.72</v>
      </c>
      <c r="N208" s="35">
        <v>0</v>
      </c>
      <c r="O208" s="35">
        <v>0</v>
      </c>
      <c r="P208" s="35">
        <v>0</v>
      </c>
      <c r="Q208" s="35">
        <v>0</v>
      </c>
      <c r="R208" s="35">
        <v>0</v>
      </c>
      <c r="S208" s="34">
        <v>0.65</v>
      </c>
    </row>
    <row r="209" ht="24.9" customHeight="1" spans="1:19">
      <c r="A209" s="33" t="s">
        <v>3792</v>
      </c>
      <c r="B209" s="33" t="s">
        <v>3793</v>
      </c>
      <c r="C209" s="33"/>
      <c r="D209" s="34">
        <v>526</v>
      </c>
      <c r="E209" s="34">
        <v>439.37</v>
      </c>
      <c r="F209" s="34">
        <v>86</v>
      </c>
      <c r="G209" s="35">
        <v>0</v>
      </c>
      <c r="H209" s="35">
        <v>0</v>
      </c>
      <c r="I209" s="34">
        <v>0</v>
      </c>
      <c r="J209" s="35">
        <v>0</v>
      </c>
      <c r="K209" s="35">
        <v>0</v>
      </c>
      <c r="L209" s="35">
        <v>0</v>
      </c>
      <c r="M209" s="34">
        <v>0.29</v>
      </c>
      <c r="N209" s="35">
        <v>0</v>
      </c>
      <c r="O209" s="35">
        <v>0</v>
      </c>
      <c r="P209" s="35">
        <v>0</v>
      </c>
      <c r="Q209" s="35">
        <v>0</v>
      </c>
      <c r="R209" s="35">
        <v>0</v>
      </c>
      <c r="S209" s="34">
        <v>0.34</v>
      </c>
    </row>
    <row r="210" ht="24.9" customHeight="1" spans="1:19">
      <c r="A210" s="33" t="s">
        <v>3794</v>
      </c>
      <c r="B210" s="33" t="s">
        <v>3795</v>
      </c>
      <c r="C210" s="33" t="s">
        <v>3796</v>
      </c>
      <c r="D210" s="34">
        <v>526</v>
      </c>
      <c r="E210" s="34">
        <v>439.37</v>
      </c>
      <c r="F210" s="34">
        <v>86</v>
      </c>
      <c r="G210" s="35">
        <v>0</v>
      </c>
      <c r="H210" s="35">
        <v>0</v>
      </c>
      <c r="I210" s="34">
        <v>0</v>
      </c>
      <c r="J210" s="35">
        <v>0</v>
      </c>
      <c r="K210" s="35">
        <v>0</v>
      </c>
      <c r="L210" s="35">
        <v>0</v>
      </c>
      <c r="M210" s="34">
        <v>0.29</v>
      </c>
      <c r="N210" s="35">
        <v>0</v>
      </c>
      <c r="O210" s="35">
        <v>0</v>
      </c>
      <c r="P210" s="35">
        <v>0</v>
      </c>
      <c r="Q210" s="35">
        <v>0</v>
      </c>
      <c r="R210" s="35">
        <v>0</v>
      </c>
      <c r="S210" s="34">
        <v>0.34</v>
      </c>
    </row>
    <row r="211" ht="24.9" customHeight="1" spans="1:19">
      <c r="A211" s="33" t="s">
        <v>3797</v>
      </c>
      <c r="B211" s="33" t="s">
        <v>3798</v>
      </c>
      <c r="C211" s="33"/>
      <c r="D211" s="34">
        <v>175</v>
      </c>
      <c r="E211" s="34">
        <v>0</v>
      </c>
      <c r="F211" s="34">
        <v>0</v>
      </c>
      <c r="G211" s="35">
        <v>0</v>
      </c>
      <c r="H211" s="35">
        <v>0</v>
      </c>
      <c r="I211" s="34">
        <v>173.56</v>
      </c>
      <c r="J211" s="35">
        <v>0</v>
      </c>
      <c r="K211" s="35">
        <v>0</v>
      </c>
      <c r="L211" s="35">
        <v>0</v>
      </c>
      <c r="M211" s="34">
        <v>0</v>
      </c>
      <c r="N211" s="35">
        <v>0</v>
      </c>
      <c r="O211" s="35">
        <v>0</v>
      </c>
      <c r="P211" s="35">
        <v>0</v>
      </c>
      <c r="Q211" s="35">
        <v>0</v>
      </c>
      <c r="R211" s="35">
        <v>0</v>
      </c>
      <c r="S211" s="34">
        <v>1.44</v>
      </c>
    </row>
    <row r="212" ht="24.9" customHeight="1" spans="1:19">
      <c r="A212" s="33" t="s">
        <v>3799</v>
      </c>
      <c r="B212" s="33" t="s">
        <v>3800</v>
      </c>
      <c r="C212" s="33" t="s">
        <v>3428</v>
      </c>
      <c r="D212" s="34">
        <v>175</v>
      </c>
      <c r="E212" s="34">
        <v>0</v>
      </c>
      <c r="F212" s="34">
        <v>0</v>
      </c>
      <c r="G212" s="35">
        <v>0</v>
      </c>
      <c r="H212" s="35">
        <v>0</v>
      </c>
      <c r="I212" s="34">
        <v>173.56</v>
      </c>
      <c r="J212" s="35">
        <v>0</v>
      </c>
      <c r="K212" s="35">
        <v>0</v>
      </c>
      <c r="L212" s="35">
        <v>0</v>
      </c>
      <c r="M212" s="34">
        <v>0</v>
      </c>
      <c r="N212" s="35">
        <v>0</v>
      </c>
      <c r="O212" s="35">
        <v>0</v>
      </c>
      <c r="P212" s="35">
        <v>0</v>
      </c>
      <c r="Q212" s="35">
        <v>0</v>
      </c>
      <c r="R212" s="35">
        <v>0</v>
      </c>
      <c r="S212" s="34">
        <v>1.44</v>
      </c>
    </row>
    <row r="213" ht="24.9" customHeight="1" spans="1:19">
      <c r="A213" s="33" t="s">
        <v>3801</v>
      </c>
      <c r="B213" s="33" t="s">
        <v>3802</v>
      </c>
      <c r="C213" s="33"/>
      <c r="D213" s="34">
        <v>874</v>
      </c>
      <c r="E213" s="34">
        <v>822.51</v>
      </c>
      <c r="F213" s="34">
        <v>25.14</v>
      </c>
      <c r="G213" s="35">
        <v>0</v>
      </c>
      <c r="H213" s="35">
        <v>0</v>
      </c>
      <c r="I213" s="34">
        <v>0</v>
      </c>
      <c r="J213" s="35">
        <v>0</v>
      </c>
      <c r="K213" s="35">
        <v>0</v>
      </c>
      <c r="L213" s="35">
        <v>0</v>
      </c>
      <c r="M213" s="34">
        <v>7.92</v>
      </c>
      <c r="N213" s="35">
        <v>0</v>
      </c>
      <c r="O213" s="35">
        <v>0</v>
      </c>
      <c r="P213" s="35">
        <v>0</v>
      </c>
      <c r="Q213" s="35">
        <v>0</v>
      </c>
      <c r="R213" s="35">
        <v>0</v>
      </c>
      <c r="S213" s="34">
        <v>18.43</v>
      </c>
    </row>
    <row r="214" ht="24.9" customHeight="1" spans="1:19">
      <c r="A214" s="33" t="s">
        <v>3803</v>
      </c>
      <c r="B214" s="33" t="s">
        <v>3804</v>
      </c>
      <c r="C214" s="33" t="s">
        <v>3353</v>
      </c>
      <c r="D214" s="34">
        <v>874</v>
      </c>
      <c r="E214" s="34">
        <v>822.51</v>
      </c>
      <c r="F214" s="34">
        <v>25.14</v>
      </c>
      <c r="G214" s="35">
        <v>0</v>
      </c>
      <c r="H214" s="35">
        <v>0</v>
      </c>
      <c r="I214" s="34">
        <v>0</v>
      </c>
      <c r="J214" s="35">
        <v>0</v>
      </c>
      <c r="K214" s="35">
        <v>0</v>
      </c>
      <c r="L214" s="35">
        <v>0</v>
      </c>
      <c r="M214" s="34">
        <v>7.92</v>
      </c>
      <c r="N214" s="35">
        <v>0</v>
      </c>
      <c r="O214" s="35">
        <v>0</v>
      </c>
      <c r="P214" s="35">
        <v>0</v>
      </c>
      <c r="Q214" s="35">
        <v>0</v>
      </c>
      <c r="R214" s="35">
        <v>0</v>
      </c>
      <c r="S214" s="34">
        <v>18.43</v>
      </c>
    </row>
    <row r="215" ht="24.9" customHeight="1" spans="1:19">
      <c r="A215" s="33" t="s">
        <v>3805</v>
      </c>
      <c r="B215" s="33" t="s">
        <v>3806</v>
      </c>
      <c r="C215" s="33"/>
      <c r="D215" s="34">
        <v>876</v>
      </c>
      <c r="E215" s="34">
        <v>807.57</v>
      </c>
      <c r="F215" s="34">
        <v>25.8</v>
      </c>
      <c r="G215" s="35">
        <v>0</v>
      </c>
      <c r="H215" s="35">
        <v>0</v>
      </c>
      <c r="I215" s="34">
        <v>0</v>
      </c>
      <c r="J215" s="35">
        <v>0</v>
      </c>
      <c r="K215" s="35">
        <v>0</v>
      </c>
      <c r="L215" s="35">
        <v>0</v>
      </c>
      <c r="M215" s="34">
        <v>6.13</v>
      </c>
      <c r="N215" s="35">
        <v>0</v>
      </c>
      <c r="O215" s="35">
        <v>0</v>
      </c>
      <c r="P215" s="35">
        <v>0</v>
      </c>
      <c r="Q215" s="35">
        <v>0</v>
      </c>
      <c r="R215" s="35">
        <v>0</v>
      </c>
      <c r="S215" s="34">
        <v>36.5</v>
      </c>
    </row>
    <row r="216" ht="24.9" customHeight="1" spans="1:19">
      <c r="A216" s="33" t="s">
        <v>3807</v>
      </c>
      <c r="B216" s="33" t="s">
        <v>3808</v>
      </c>
      <c r="C216" s="33" t="s">
        <v>3353</v>
      </c>
      <c r="D216" s="34">
        <v>876</v>
      </c>
      <c r="E216" s="34">
        <v>807.57</v>
      </c>
      <c r="F216" s="34">
        <v>25.8</v>
      </c>
      <c r="G216" s="35">
        <v>0</v>
      </c>
      <c r="H216" s="35">
        <v>0</v>
      </c>
      <c r="I216" s="34">
        <v>0</v>
      </c>
      <c r="J216" s="35">
        <v>0</v>
      </c>
      <c r="K216" s="35">
        <v>0</v>
      </c>
      <c r="L216" s="35">
        <v>0</v>
      </c>
      <c r="M216" s="34">
        <v>6.13</v>
      </c>
      <c r="N216" s="35">
        <v>0</v>
      </c>
      <c r="O216" s="35">
        <v>0</v>
      </c>
      <c r="P216" s="35">
        <v>0</v>
      </c>
      <c r="Q216" s="35">
        <v>0</v>
      </c>
      <c r="R216" s="35">
        <v>0</v>
      </c>
      <c r="S216" s="34">
        <v>36.5</v>
      </c>
    </row>
    <row r="217" ht="24.9" customHeight="1" spans="1:19">
      <c r="A217" s="33" t="s">
        <v>3809</v>
      </c>
      <c r="B217" s="33" t="s">
        <v>3810</v>
      </c>
      <c r="C217" s="33"/>
      <c r="D217" s="34">
        <v>723</v>
      </c>
      <c r="E217" s="34">
        <v>655.29</v>
      </c>
      <c r="F217" s="34">
        <v>24.98</v>
      </c>
      <c r="G217" s="35">
        <v>0</v>
      </c>
      <c r="H217" s="35">
        <v>0</v>
      </c>
      <c r="I217" s="34">
        <v>0</v>
      </c>
      <c r="J217" s="35">
        <v>0</v>
      </c>
      <c r="K217" s="35">
        <v>0</v>
      </c>
      <c r="L217" s="35">
        <v>0</v>
      </c>
      <c r="M217" s="34">
        <v>10.7</v>
      </c>
      <c r="N217" s="35">
        <v>0</v>
      </c>
      <c r="O217" s="35">
        <v>0</v>
      </c>
      <c r="P217" s="35">
        <v>0</v>
      </c>
      <c r="Q217" s="35">
        <v>0</v>
      </c>
      <c r="R217" s="35">
        <v>0</v>
      </c>
      <c r="S217" s="34">
        <v>32.03</v>
      </c>
    </row>
    <row r="218" ht="24.9" customHeight="1" spans="1:19">
      <c r="A218" s="33" t="s">
        <v>3811</v>
      </c>
      <c r="B218" s="33" t="s">
        <v>3812</v>
      </c>
      <c r="C218" s="33" t="s">
        <v>3353</v>
      </c>
      <c r="D218" s="34">
        <v>723</v>
      </c>
      <c r="E218" s="34">
        <v>655.29</v>
      </c>
      <c r="F218" s="34">
        <v>24.98</v>
      </c>
      <c r="G218" s="35">
        <v>0</v>
      </c>
      <c r="H218" s="35">
        <v>0</v>
      </c>
      <c r="I218" s="34">
        <v>0</v>
      </c>
      <c r="J218" s="35">
        <v>0</v>
      </c>
      <c r="K218" s="35">
        <v>0</v>
      </c>
      <c r="L218" s="35">
        <v>0</v>
      </c>
      <c r="M218" s="34">
        <v>10.7</v>
      </c>
      <c r="N218" s="35">
        <v>0</v>
      </c>
      <c r="O218" s="35">
        <v>0</v>
      </c>
      <c r="P218" s="35">
        <v>0</v>
      </c>
      <c r="Q218" s="35">
        <v>0</v>
      </c>
      <c r="R218" s="35">
        <v>0</v>
      </c>
      <c r="S218" s="34">
        <v>32.03</v>
      </c>
    </row>
    <row r="219" ht="24.9" customHeight="1" spans="1:19">
      <c r="A219" s="33" t="s">
        <v>3813</v>
      </c>
      <c r="B219" s="33" t="s">
        <v>3814</v>
      </c>
      <c r="C219" s="33"/>
      <c r="D219" s="34">
        <v>806</v>
      </c>
      <c r="E219" s="34">
        <v>732.79</v>
      </c>
      <c r="F219" s="34">
        <v>24.66</v>
      </c>
      <c r="G219" s="35">
        <v>0</v>
      </c>
      <c r="H219" s="35">
        <v>0</v>
      </c>
      <c r="I219" s="34">
        <v>0</v>
      </c>
      <c r="J219" s="35">
        <v>0</v>
      </c>
      <c r="K219" s="35">
        <v>0</v>
      </c>
      <c r="L219" s="35">
        <v>0</v>
      </c>
      <c r="M219" s="34">
        <v>6.49</v>
      </c>
      <c r="N219" s="35">
        <v>0</v>
      </c>
      <c r="O219" s="35">
        <v>0</v>
      </c>
      <c r="P219" s="35">
        <v>0</v>
      </c>
      <c r="Q219" s="35">
        <v>0</v>
      </c>
      <c r="R219" s="35">
        <v>0</v>
      </c>
      <c r="S219" s="34">
        <v>42.06</v>
      </c>
    </row>
    <row r="220" ht="24.9" customHeight="1" spans="1:19">
      <c r="A220" s="33" t="s">
        <v>3815</v>
      </c>
      <c r="B220" s="33" t="s">
        <v>3816</v>
      </c>
      <c r="C220" s="33" t="s">
        <v>3353</v>
      </c>
      <c r="D220" s="34">
        <v>806</v>
      </c>
      <c r="E220" s="34">
        <v>732.79</v>
      </c>
      <c r="F220" s="34">
        <v>24.66</v>
      </c>
      <c r="G220" s="35">
        <v>0</v>
      </c>
      <c r="H220" s="35">
        <v>0</v>
      </c>
      <c r="I220" s="34">
        <v>0</v>
      </c>
      <c r="J220" s="35">
        <v>0</v>
      </c>
      <c r="K220" s="35">
        <v>0</v>
      </c>
      <c r="L220" s="35">
        <v>0</v>
      </c>
      <c r="M220" s="34">
        <v>6.49</v>
      </c>
      <c r="N220" s="35">
        <v>0</v>
      </c>
      <c r="O220" s="35">
        <v>0</v>
      </c>
      <c r="P220" s="35">
        <v>0</v>
      </c>
      <c r="Q220" s="35">
        <v>0</v>
      </c>
      <c r="R220" s="35">
        <v>0</v>
      </c>
      <c r="S220" s="34">
        <v>42.06</v>
      </c>
    </row>
    <row r="221" ht="24.9" customHeight="1" spans="1:19">
      <c r="A221" s="33" t="s">
        <v>3817</v>
      </c>
      <c r="B221" s="33" t="s">
        <v>3818</v>
      </c>
      <c r="C221" s="33"/>
      <c r="D221" s="34">
        <v>953</v>
      </c>
      <c r="E221" s="34">
        <v>871.21</v>
      </c>
      <c r="F221" s="34">
        <v>26.52</v>
      </c>
      <c r="G221" s="35">
        <v>0</v>
      </c>
      <c r="H221" s="35">
        <v>0</v>
      </c>
      <c r="I221" s="34">
        <v>0</v>
      </c>
      <c r="J221" s="35">
        <v>0</v>
      </c>
      <c r="K221" s="35">
        <v>0</v>
      </c>
      <c r="L221" s="35">
        <v>0</v>
      </c>
      <c r="M221" s="34">
        <v>7.4</v>
      </c>
      <c r="N221" s="35">
        <v>0</v>
      </c>
      <c r="O221" s="35">
        <v>0</v>
      </c>
      <c r="P221" s="35">
        <v>0</v>
      </c>
      <c r="Q221" s="35">
        <v>0</v>
      </c>
      <c r="R221" s="35">
        <v>0</v>
      </c>
      <c r="S221" s="34">
        <v>47.87</v>
      </c>
    </row>
    <row r="222" ht="24.9" customHeight="1" spans="1:19">
      <c r="A222" s="33" t="s">
        <v>3819</v>
      </c>
      <c r="B222" s="33" t="s">
        <v>3820</v>
      </c>
      <c r="C222" s="33" t="s">
        <v>3353</v>
      </c>
      <c r="D222" s="34">
        <v>953</v>
      </c>
      <c r="E222" s="34">
        <v>871.21</v>
      </c>
      <c r="F222" s="34">
        <v>26.52</v>
      </c>
      <c r="G222" s="35">
        <v>0</v>
      </c>
      <c r="H222" s="35">
        <v>0</v>
      </c>
      <c r="I222" s="34">
        <v>0</v>
      </c>
      <c r="J222" s="35">
        <v>0</v>
      </c>
      <c r="K222" s="35">
        <v>0</v>
      </c>
      <c r="L222" s="35">
        <v>0</v>
      </c>
      <c r="M222" s="34">
        <v>7.4</v>
      </c>
      <c r="N222" s="35">
        <v>0</v>
      </c>
      <c r="O222" s="35">
        <v>0</v>
      </c>
      <c r="P222" s="35">
        <v>0</v>
      </c>
      <c r="Q222" s="35">
        <v>0</v>
      </c>
      <c r="R222" s="35">
        <v>0</v>
      </c>
      <c r="S222" s="34">
        <v>47.87</v>
      </c>
    </row>
    <row r="223" ht="24.9" customHeight="1" spans="1:19">
      <c r="A223" s="33" t="s">
        <v>3821</v>
      </c>
      <c r="B223" s="33" t="s">
        <v>3822</v>
      </c>
      <c r="C223" s="33"/>
      <c r="D223" s="34">
        <v>944</v>
      </c>
      <c r="E223" s="34">
        <v>878.56</v>
      </c>
      <c r="F223" s="34">
        <v>24.72</v>
      </c>
      <c r="G223" s="35">
        <v>0</v>
      </c>
      <c r="H223" s="35">
        <v>0</v>
      </c>
      <c r="I223" s="34">
        <v>0</v>
      </c>
      <c r="J223" s="35">
        <v>0</v>
      </c>
      <c r="K223" s="35">
        <v>0</v>
      </c>
      <c r="L223" s="35">
        <v>0</v>
      </c>
      <c r="M223" s="34">
        <v>2.98</v>
      </c>
      <c r="N223" s="35">
        <v>0</v>
      </c>
      <c r="O223" s="35">
        <v>0</v>
      </c>
      <c r="P223" s="35">
        <v>0</v>
      </c>
      <c r="Q223" s="35">
        <v>0</v>
      </c>
      <c r="R223" s="35">
        <v>0</v>
      </c>
      <c r="S223" s="34">
        <v>37.74</v>
      </c>
    </row>
    <row r="224" ht="24.9" customHeight="1" spans="1:19">
      <c r="A224" s="33" t="s">
        <v>3823</v>
      </c>
      <c r="B224" s="33" t="s">
        <v>3824</v>
      </c>
      <c r="C224" s="33" t="s">
        <v>3353</v>
      </c>
      <c r="D224" s="34">
        <v>944</v>
      </c>
      <c r="E224" s="34">
        <v>878.56</v>
      </c>
      <c r="F224" s="34">
        <v>24.72</v>
      </c>
      <c r="G224" s="35">
        <v>0</v>
      </c>
      <c r="H224" s="35">
        <v>0</v>
      </c>
      <c r="I224" s="34">
        <v>0</v>
      </c>
      <c r="J224" s="35">
        <v>0</v>
      </c>
      <c r="K224" s="35">
        <v>0</v>
      </c>
      <c r="L224" s="35">
        <v>0</v>
      </c>
      <c r="M224" s="34">
        <v>2.98</v>
      </c>
      <c r="N224" s="35">
        <v>0</v>
      </c>
      <c r="O224" s="35">
        <v>0</v>
      </c>
      <c r="P224" s="35">
        <v>0</v>
      </c>
      <c r="Q224" s="35">
        <v>0</v>
      </c>
      <c r="R224" s="35">
        <v>0</v>
      </c>
      <c r="S224" s="34">
        <v>37.74</v>
      </c>
    </row>
    <row r="225" ht="24.9" customHeight="1" spans="1:19">
      <c r="A225" s="33" t="s">
        <v>3825</v>
      </c>
      <c r="B225" s="33" t="s">
        <v>3826</v>
      </c>
      <c r="C225" s="33"/>
      <c r="D225" s="34">
        <v>1380</v>
      </c>
      <c r="E225" s="34">
        <v>1259.05</v>
      </c>
      <c r="F225" s="34">
        <v>30.92</v>
      </c>
      <c r="G225" s="35">
        <v>0</v>
      </c>
      <c r="H225" s="35">
        <v>0</v>
      </c>
      <c r="I225" s="34">
        <v>0</v>
      </c>
      <c r="J225" s="35">
        <v>0</v>
      </c>
      <c r="K225" s="35">
        <v>0</v>
      </c>
      <c r="L225" s="35">
        <v>0</v>
      </c>
      <c r="M225" s="34">
        <v>13.32</v>
      </c>
      <c r="N225" s="35">
        <v>0</v>
      </c>
      <c r="O225" s="35">
        <v>0</v>
      </c>
      <c r="P225" s="35">
        <v>0</v>
      </c>
      <c r="Q225" s="35">
        <v>0</v>
      </c>
      <c r="R225" s="35">
        <v>0</v>
      </c>
      <c r="S225" s="34">
        <v>76.71</v>
      </c>
    </row>
    <row r="226" ht="24.9" customHeight="1" spans="1:19">
      <c r="A226" s="33" t="s">
        <v>3827</v>
      </c>
      <c r="B226" s="33" t="s">
        <v>3828</v>
      </c>
      <c r="C226" s="33" t="s">
        <v>3353</v>
      </c>
      <c r="D226" s="34">
        <v>1380</v>
      </c>
      <c r="E226" s="34">
        <v>1259.05</v>
      </c>
      <c r="F226" s="34">
        <v>30.92</v>
      </c>
      <c r="G226" s="35">
        <v>0</v>
      </c>
      <c r="H226" s="35">
        <v>0</v>
      </c>
      <c r="I226" s="34">
        <v>0</v>
      </c>
      <c r="J226" s="35">
        <v>0</v>
      </c>
      <c r="K226" s="35">
        <v>0</v>
      </c>
      <c r="L226" s="35">
        <v>0</v>
      </c>
      <c r="M226" s="34">
        <v>13.32</v>
      </c>
      <c r="N226" s="35">
        <v>0</v>
      </c>
      <c r="O226" s="35">
        <v>0</v>
      </c>
      <c r="P226" s="35">
        <v>0</v>
      </c>
      <c r="Q226" s="35">
        <v>0</v>
      </c>
      <c r="R226" s="35">
        <v>0</v>
      </c>
      <c r="S226" s="34">
        <v>76.71</v>
      </c>
    </row>
    <row r="227" ht="24.9" customHeight="1" spans="1:19">
      <c r="A227" s="33" t="s">
        <v>3829</v>
      </c>
      <c r="B227" s="33" t="s">
        <v>3830</v>
      </c>
      <c r="C227" s="33"/>
      <c r="D227" s="34">
        <v>958</v>
      </c>
      <c r="E227" s="34">
        <v>886.48</v>
      </c>
      <c r="F227" s="34">
        <v>24.36</v>
      </c>
      <c r="G227" s="35">
        <v>0</v>
      </c>
      <c r="H227" s="35">
        <v>0</v>
      </c>
      <c r="I227" s="34">
        <v>0</v>
      </c>
      <c r="J227" s="35">
        <v>0</v>
      </c>
      <c r="K227" s="35">
        <v>0</v>
      </c>
      <c r="L227" s="35">
        <v>0</v>
      </c>
      <c r="M227" s="34">
        <v>8.96</v>
      </c>
      <c r="N227" s="35">
        <v>0</v>
      </c>
      <c r="O227" s="35">
        <v>0</v>
      </c>
      <c r="P227" s="35">
        <v>0</v>
      </c>
      <c r="Q227" s="35">
        <v>0</v>
      </c>
      <c r="R227" s="35">
        <v>0</v>
      </c>
      <c r="S227" s="34">
        <v>38.2</v>
      </c>
    </row>
    <row r="228" ht="24.9" customHeight="1" spans="1:19">
      <c r="A228" s="33" t="s">
        <v>3831</v>
      </c>
      <c r="B228" s="33" t="s">
        <v>3832</v>
      </c>
      <c r="C228" s="33" t="s">
        <v>3353</v>
      </c>
      <c r="D228" s="34">
        <v>958</v>
      </c>
      <c r="E228" s="34">
        <v>886.48</v>
      </c>
      <c r="F228" s="34">
        <v>24.36</v>
      </c>
      <c r="G228" s="35">
        <v>0</v>
      </c>
      <c r="H228" s="35">
        <v>0</v>
      </c>
      <c r="I228" s="34">
        <v>0</v>
      </c>
      <c r="J228" s="35">
        <v>0</v>
      </c>
      <c r="K228" s="35">
        <v>0</v>
      </c>
      <c r="L228" s="35">
        <v>0</v>
      </c>
      <c r="M228" s="34">
        <v>8.96</v>
      </c>
      <c r="N228" s="35">
        <v>0</v>
      </c>
      <c r="O228" s="35">
        <v>0</v>
      </c>
      <c r="P228" s="35">
        <v>0</v>
      </c>
      <c r="Q228" s="35">
        <v>0</v>
      </c>
      <c r="R228" s="35">
        <v>0</v>
      </c>
      <c r="S228" s="34">
        <v>38.2</v>
      </c>
    </row>
    <row r="229" ht="24.9" customHeight="1" spans="1:19">
      <c r="A229" s="33" t="s">
        <v>3833</v>
      </c>
      <c r="B229" s="33" t="s">
        <v>3834</v>
      </c>
      <c r="C229" s="33"/>
      <c r="D229" s="34">
        <v>937</v>
      </c>
      <c r="E229" s="34">
        <v>856.19</v>
      </c>
      <c r="F229" s="34">
        <v>25.8</v>
      </c>
      <c r="G229" s="35">
        <v>0</v>
      </c>
      <c r="H229" s="35">
        <v>0</v>
      </c>
      <c r="I229" s="34">
        <v>0</v>
      </c>
      <c r="J229" s="35">
        <v>0</v>
      </c>
      <c r="K229" s="35">
        <v>0</v>
      </c>
      <c r="L229" s="35">
        <v>0</v>
      </c>
      <c r="M229" s="34">
        <v>10.7</v>
      </c>
      <c r="N229" s="35">
        <v>0</v>
      </c>
      <c r="O229" s="35">
        <v>0</v>
      </c>
      <c r="P229" s="35">
        <v>0</v>
      </c>
      <c r="Q229" s="35">
        <v>0</v>
      </c>
      <c r="R229" s="35">
        <v>0</v>
      </c>
      <c r="S229" s="34">
        <v>44.31</v>
      </c>
    </row>
    <row r="230" ht="24.9" customHeight="1" spans="1:19">
      <c r="A230" s="33" t="s">
        <v>3835</v>
      </c>
      <c r="B230" s="33" t="s">
        <v>3836</v>
      </c>
      <c r="C230" s="33" t="s">
        <v>3353</v>
      </c>
      <c r="D230" s="34">
        <v>937</v>
      </c>
      <c r="E230" s="34">
        <v>856.19</v>
      </c>
      <c r="F230" s="34">
        <v>25.8</v>
      </c>
      <c r="G230" s="35">
        <v>0</v>
      </c>
      <c r="H230" s="35">
        <v>0</v>
      </c>
      <c r="I230" s="34">
        <v>0</v>
      </c>
      <c r="J230" s="35">
        <v>0</v>
      </c>
      <c r="K230" s="35">
        <v>0</v>
      </c>
      <c r="L230" s="35">
        <v>0</v>
      </c>
      <c r="M230" s="34">
        <v>10.7</v>
      </c>
      <c r="N230" s="35">
        <v>0</v>
      </c>
      <c r="O230" s="35">
        <v>0</v>
      </c>
      <c r="P230" s="35">
        <v>0</v>
      </c>
      <c r="Q230" s="35">
        <v>0</v>
      </c>
      <c r="R230" s="35">
        <v>0</v>
      </c>
      <c r="S230" s="34">
        <v>44.31</v>
      </c>
    </row>
    <row r="231" ht="24.9" customHeight="1" spans="1:19">
      <c r="A231" s="33" t="s">
        <v>3837</v>
      </c>
      <c r="B231" s="33" t="s">
        <v>3838</v>
      </c>
      <c r="C231" s="33"/>
      <c r="D231" s="34">
        <v>1059</v>
      </c>
      <c r="E231" s="34">
        <v>965.09</v>
      </c>
      <c r="F231" s="34">
        <v>30</v>
      </c>
      <c r="G231" s="35">
        <v>0</v>
      </c>
      <c r="H231" s="35">
        <v>0</v>
      </c>
      <c r="I231" s="34">
        <v>0</v>
      </c>
      <c r="J231" s="35">
        <v>0</v>
      </c>
      <c r="K231" s="35">
        <v>0</v>
      </c>
      <c r="L231" s="35">
        <v>0</v>
      </c>
      <c r="M231" s="34">
        <v>15.9</v>
      </c>
      <c r="N231" s="35">
        <v>0</v>
      </c>
      <c r="O231" s="35">
        <v>0</v>
      </c>
      <c r="P231" s="35">
        <v>0</v>
      </c>
      <c r="Q231" s="35">
        <v>0</v>
      </c>
      <c r="R231" s="35">
        <v>0</v>
      </c>
      <c r="S231" s="34">
        <v>48.01</v>
      </c>
    </row>
    <row r="232" ht="24.9" customHeight="1" spans="1:19">
      <c r="A232" s="33" t="s">
        <v>3839</v>
      </c>
      <c r="B232" s="33" t="s">
        <v>3840</v>
      </c>
      <c r="C232" s="33" t="s">
        <v>3353</v>
      </c>
      <c r="D232" s="34">
        <v>1059</v>
      </c>
      <c r="E232" s="34">
        <v>965.09</v>
      </c>
      <c r="F232" s="34">
        <v>30</v>
      </c>
      <c r="G232" s="35">
        <v>0</v>
      </c>
      <c r="H232" s="35">
        <v>0</v>
      </c>
      <c r="I232" s="34">
        <v>0</v>
      </c>
      <c r="J232" s="35">
        <v>0</v>
      </c>
      <c r="K232" s="35">
        <v>0</v>
      </c>
      <c r="L232" s="35">
        <v>0</v>
      </c>
      <c r="M232" s="34">
        <v>15.9</v>
      </c>
      <c r="N232" s="35">
        <v>0</v>
      </c>
      <c r="O232" s="35">
        <v>0</v>
      </c>
      <c r="P232" s="35">
        <v>0</v>
      </c>
      <c r="Q232" s="35">
        <v>0</v>
      </c>
      <c r="R232" s="35">
        <v>0</v>
      </c>
      <c r="S232" s="34">
        <v>48.01</v>
      </c>
    </row>
    <row r="233" ht="24.9" customHeight="1" spans="1:19">
      <c r="A233" s="33" t="s">
        <v>3841</v>
      </c>
      <c r="B233" s="33" t="s">
        <v>3842</v>
      </c>
      <c r="C233" s="33"/>
      <c r="D233" s="34">
        <v>696</v>
      </c>
      <c r="E233" s="34">
        <v>637.9</v>
      </c>
      <c r="F233" s="34">
        <v>19.5</v>
      </c>
      <c r="G233" s="35">
        <v>0</v>
      </c>
      <c r="H233" s="35">
        <v>0</v>
      </c>
      <c r="I233" s="34">
        <v>0</v>
      </c>
      <c r="J233" s="35">
        <v>0</v>
      </c>
      <c r="K233" s="35">
        <v>0</v>
      </c>
      <c r="L233" s="35">
        <v>0</v>
      </c>
      <c r="M233" s="34">
        <v>5.38</v>
      </c>
      <c r="N233" s="35">
        <v>0</v>
      </c>
      <c r="O233" s="35">
        <v>0</v>
      </c>
      <c r="P233" s="35">
        <v>0</v>
      </c>
      <c r="Q233" s="35">
        <v>0</v>
      </c>
      <c r="R233" s="35">
        <v>0</v>
      </c>
      <c r="S233" s="34">
        <v>33.22</v>
      </c>
    </row>
    <row r="234" ht="24.9" customHeight="1" spans="1:19">
      <c r="A234" s="33" t="s">
        <v>3843</v>
      </c>
      <c r="B234" s="33" t="s">
        <v>3844</v>
      </c>
      <c r="C234" s="33" t="s">
        <v>3353</v>
      </c>
      <c r="D234" s="34">
        <v>696</v>
      </c>
      <c r="E234" s="34">
        <v>637.9</v>
      </c>
      <c r="F234" s="34">
        <v>19.5</v>
      </c>
      <c r="G234" s="35">
        <v>0</v>
      </c>
      <c r="H234" s="35">
        <v>0</v>
      </c>
      <c r="I234" s="34">
        <v>0</v>
      </c>
      <c r="J234" s="35">
        <v>0</v>
      </c>
      <c r="K234" s="35">
        <v>0</v>
      </c>
      <c r="L234" s="35">
        <v>0</v>
      </c>
      <c r="M234" s="34">
        <v>5.38</v>
      </c>
      <c r="N234" s="35">
        <v>0</v>
      </c>
      <c r="O234" s="35">
        <v>0</v>
      </c>
      <c r="P234" s="35">
        <v>0</v>
      </c>
      <c r="Q234" s="35">
        <v>0</v>
      </c>
      <c r="R234" s="35">
        <v>0</v>
      </c>
      <c r="S234" s="34">
        <v>33.22</v>
      </c>
    </row>
    <row r="235" ht="24.9" customHeight="1" spans="1:19">
      <c r="A235" s="33" t="s">
        <v>3845</v>
      </c>
      <c r="B235" s="33" t="s">
        <v>3846</v>
      </c>
      <c r="C235" s="33"/>
      <c r="D235" s="34">
        <v>1168</v>
      </c>
      <c r="E235" s="34">
        <v>1063.61</v>
      </c>
      <c r="F235" s="34">
        <v>27.9</v>
      </c>
      <c r="G235" s="35">
        <v>0</v>
      </c>
      <c r="H235" s="35">
        <v>0</v>
      </c>
      <c r="I235" s="34">
        <v>0</v>
      </c>
      <c r="J235" s="35">
        <v>0</v>
      </c>
      <c r="K235" s="35">
        <v>0</v>
      </c>
      <c r="L235" s="35">
        <v>0</v>
      </c>
      <c r="M235" s="34">
        <v>21.94</v>
      </c>
      <c r="N235" s="35">
        <v>0</v>
      </c>
      <c r="O235" s="35">
        <v>0</v>
      </c>
      <c r="P235" s="35">
        <v>0</v>
      </c>
      <c r="Q235" s="35">
        <v>0</v>
      </c>
      <c r="R235" s="35">
        <v>0</v>
      </c>
      <c r="S235" s="34">
        <v>54.55</v>
      </c>
    </row>
    <row r="236" ht="24.9" customHeight="1" spans="1:19">
      <c r="A236" s="33" t="s">
        <v>3847</v>
      </c>
      <c r="B236" s="33" t="s">
        <v>3848</v>
      </c>
      <c r="C236" s="33" t="s">
        <v>3353</v>
      </c>
      <c r="D236" s="34">
        <v>1168</v>
      </c>
      <c r="E236" s="34">
        <v>1063.61</v>
      </c>
      <c r="F236" s="34">
        <v>27.9</v>
      </c>
      <c r="G236" s="35">
        <v>0</v>
      </c>
      <c r="H236" s="35">
        <v>0</v>
      </c>
      <c r="I236" s="34">
        <v>0</v>
      </c>
      <c r="J236" s="35">
        <v>0</v>
      </c>
      <c r="K236" s="35">
        <v>0</v>
      </c>
      <c r="L236" s="35">
        <v>0</v>
      </c>
      <c r="M236" s="34">
        <v>21.94</v>
      </c>
      <c r="N236" s="35">
        <v>0</v>
      </c>
      <c r="O236" s="35">
        <v>0</v>
      </c>
      <c r="P236" s="35">
        <v>0</v>
      </c>
      <c r="Q236" s="35">
        <v>0</v>
      </c>
      <c r="R236" s="35">
        <v>0</v>
      </c>
      <c r="S236" s="34">
        <v>54.55</v>
      </c>
    </row>
    <row r="237" ht="24.9" customHeight="1" spans="1:19">
      <c r="A237" s="33" t="s">
        <v>3849</v>
      </c>
      <c r="B237" s="33" t="s">
        <v>3850</v>
      </c>
      <c r="C237" s="33"/>
      <c r="D237" s="34">
        <v>732</v>
      </c>
      <c r="E237" s="34">
        <v>676.68</v>
      </c>
      <c r="F237" s="34">
        <v>22.86</v>
      </c>
      <c r="G237" s="35">
        <v>0</v>
      </c>
      <c r="H237" s="35">
        <v>0</v>
      </c>
      <c r="I237" s="34">
        <v>0</v>
      </c>
      <c r="J237" s="35">
        <v>0</v>
      </c>
      <c r="K237" s="35">
        <v>0</v>
      </c>
      <c r="L237" s="35">
        <v>0</v>
      </c>
      <c r="M237" s="34">
        <v>7.69</v>
      </c>
      <c r="N237" s="35">
        <v>0</v>
      </c>
      <c r="O237" s="35">
        <v>0</v>
      </c>
      <c r="P237" s="35">
        <v>0</v>
      </c>
      <c r="Q237" s="35">
        <v>0</v>
      </c>
      <c r="R237" s="35">
        <v>0</v>
      </c>
      <c r="S237" s="34">
        <v>24.77</v>
      </c>
    </row>
    <row r="238" ht="24.9" customHeight="1" spans="1:19">
      <c r="A238" s="33" t="s">
        <v>3851</v>
      </c>
      <c r="B238" s="33" t="s">
        <v>3852</v>
      </c>
      <c r="C238" s="33" t="s">
        <v>3353</v>
      </c>
      <c r="D238" s="34">
        <v>732</v>
      </c>
      <c r="E238" s="34">
        <v>676.68</v>
      </c>
      <c r="F238" s="34">
        <v>22.86</v>
      </c>
      <c r="G238" s="35">
        <v>0</v>
      </c>
      <c r="H238" s="35">
        <v>0</v>
      </c>
      <c r="I238" s="34">
        <v>0</v>
      </c>
      <c r="J238" s="35">
        <v>0</v>
      </c>
      <c r="K238" s="35">
        <v>0</v>
      </c>
      <c r="L238" s="35">
        <v>0</v>
      </c>
      <c r="M238" s="34">
        <v>7.69</v>
      </c>
      <c r="N238" s="35">
        <v>0</v>
      </c>
      <c r="O238" s="35">
        <v>0</v>
      </c>
      <c r="P238" s="35">
        <v>0</v>
      </c>
      <c r="Q238" s="35">
        <v>0</v>
      </c>
      <c r="R238" s="35">
        <v>0</v>
      </c>
      <c r="S238" s="34">
        <v>24.77</v>
      </c>
    </row>
    <row r="239" ht="24.9" customHeight="1" spans="1:19">
      <c r="A239" s="33" t="s">
        <v>3853</v>
      </c>
      <c r="B239" s="33" t="s">
        <v>3854</v>
      </c>
      <c r="C239" s="33"/>
      <c r="D239" s="34">
        <v>1824</v>
      </c>
      <c r="E239" s="34">
        <v>1692.43</v>
      </c>
      <c r="F239" s="34">
        <v>49.38</v>
      </c>
      <c r="G239" s="35">
        <v>0</v>
      </c>
      <c r="H239" s="35">
        <v>0</v>
      </c>
      <c r="I239" s="34">
        <v>0</v>
      </c>
      <c r="J239" s="35">
        <v>0</v>
      </c>
      <c r="K239" s="35">
        <v>0</v>
      </c>
      <c r="L239" s="35">
        <v>0</v>
      </c>
      <c r="M239" s="34">
        <v>12.19</v>
      </c>
      <c r="N239" s="35">
        <v>0</v>
      </c>
      <c r="O239" s="35">
        <v>0</v>
      </c>
      <c r="P239" s="35">
        <v>0</v>
      </c>
      <c r="Q239" s="35">
        <v>0</v>
      </c>
      <c r="R239" s="35">
        <v>0</v>
      </c>
      <c r="S239" s="34">
        <v>70</v>
      </c>
    </row>
    <row r="240" ht="24.9" customHeight="1" spans="1:19">
      <c r="A240" s="33" t="s">
        <v>3855</v>
      </c>
      <c r="B240" s="33" t="s">
        <v>3856</v>
      </c>
      <c r="C240" s="33" t="s">
        <v>3353</v>
      </c>
      <c r="D240" s="34">
        <v>1824</v>
      </c>
      <c r="E240" s="34">
        <v>1692.43</v>
      </c>
      <c r="F240" s="34">
        <v>49.38</v>
      </c>
      <c r="G240" s="35">
        <v>0</v>
      </c>
      <c r="H240" s="35">
        <v>0</v>
      </c>
      <c r="I240" s="34">
        <v>0</v>
      </c>
      <c r="J240" s="35">
        <v>0</v>
      </c>
      <c r="K240" s="35">
        <v>0</v>
      </c>
      <c r="L240" s="35">
        <v>0</v>
      </c>
      <c r="M240" s="34">
        <v>12.19</v>
      </c>
      <c r="N240" s="35">
        <v>0</v>
      </c>
      <c r="O240" s="35">
        <v>0</v>
      </c>
      <c r="P240" s="35">
        <v>0</v>
      </c>
      <c r="Q240" s="35">
        <v>0</v>
      </c>
      <c r="R240" s="35">
        <v>0</v>
      </c>
      <c r="S240" s="34">
        <v>70</v>
      </c>
    </row>
    <row r="241" ht="24.9" customHeight="1" spans="1:19">
      <c r="A241" s="33" t="s">
        <v>3857</v>
      </c>
      <c r="B241" s="33" t="s">
        <v>3858</v>
      </c>
      <c r="C241" s="33"/>
      <c r="D241" s="34">
        <v>419</v>
      </c>
      <c r="E241" s="34">
        <v>415.57</v>
      </c>
      <c r="F241" s="34">
        <v>2.64</v>
      </c>
      <c r="G241" s="35">
        <v>0</v>
      </c>
      <c r="H241" s="35">
        <v>0</v>
      </c>
      <c r="I241" s="34">
        <v>0</v>
      </c>
      <c r="J241" s="35">
        <v>0</v>
      </c>
      <c r="K241" s="35">
        <v>0</v>
      </c>
      <c r="L241" s="35">
        <v>0</v>
      </c>
      <c r="M241" s="34">
        <v>0.29</v>
      </c>
      <c r="N241" s="35">
        <v>0</v>
      </c>
      <c r="O241" s="35">
        <v>0</v>
      </c>
      <c r="P241" s="35">
        <v>0</v>
      </c>
      <c r="Q241" s="35">
        <v>0</v>
      </c>
      <c r="R241" s="35">
        <v>0</v>
      </c>
      <c r="S241" s="34">
        <v>0.5</v>
      </c>
    </row>
    <row r="242" ht="24.9" customHeight="1" spans="1:19">
      <c r="A242" s="33" t="s">
        <v>3859</v>
      </c>
      <c r="B242" s="33" t="s">
        <v>3860</v>
      </c>
      <c r="C242" s="33" t="s">
        <v>3353</v>
      </c>
      <c r="D242" s="34">
        <v>419</v>
      </c>
      <c r="E242" s="34">
        <v>415.57</v>
      </c>
      <c r="F242" s="34">
        <v>2.64</v>
      </c>
      <c r="G242" s="35">
        <v>0</v>
      </c>
      <c r="H242" s="35">
        <v>0</v>
      </c>
      <c r="I242" s="34">
        <v>0</v>
      </c>
      <c r="J242" s="35">
        <v>0</v>
      </c>
      <c r="K242" s="35">
        <v>0</v>
      </c>
      <c r="L242" s="35">
        <v>0</v>
      </c>
      <c r="M242" s="34">
        <v>0.29</v>
      </c>
      <c r="N242" s="35">
        <v>0</v>
      </c>
      <c r="O242" s="35">
        <v>0</v>
      </c>
      <c r="P242" s="35">
        <v>0</v>
      </c>
      <c r="Q242" s="35">
        <v>0</v>
      </c>
      <c r="R242" s="35">
        <v>0</v>
      </c>
      <c r="S242" s="34">
        <v>0.5</v>
      </c>
    </row>
    <row r="243" ht="24.9" customHeight="1" spans="1:19">
      <c r="A243" s="33" t="s">
        <v>3861</v>
      </c>
      <c r="B243" s="33" t="s">
        <v>3862</v>
      </c>
      <c r="C243" s="33"/>
      <c r="D243" s="34">
        <v>328</v>
      </c>
      <c r="E243" s="34">
        <v>326.43</v>
      </c>
      <c r="F243" s="34">
        <v>1.32</v>
      </c>
      <c r="G243" s="35">
        <v>0</v>
      </c>
      <c r="H243" s="35">
        <v>0</v>
      </c>
      <c r="I243" s="34">
        <v>0</v>
      </c>
      <c r="J243" s="35">
        <v>0</v>
      </c>
      <c r="K243" s="35">
        <v>0</v>
      </c>
      <c r="L243" s="35">
        <v>0</v>
      </c>
      <c r="M243" s="34">
        <v>0</v>
      </c>
      <c r="N243" s="35">
        <v>0</v>
      </c>
      <c r="O243" s="35">
        <v>0</v>
      </c>
      <c r="P243" s="35">
        <v>0</v>
      </c>
      <c r="Q243" s="35">
        <v>0</v>
      </c>
      <c r="R243" s="35">
        <v>0</v>
      </c>
      <c r="S243" s="34">
        <v>0.25</v>
      </c>
    </row>
    <row r="244" ht="24.9" customHeight="1" spans="1:19">
      <c r="A244" s="33" t="s">
        <v>3863</v>
      </c>
      <c r="B244" s="33" t="s">
        <v>3864</v>
      </c>
      <c r="C244" s="33" t="s">
        <v>3353</v>
      </c>
      <c r="D244" s="34">
        <v>328</v>
      </c>
      <c r="E244" s="34">
        <v>326.43</v>
      </c>
      <c r="F244" s="34">
        <v>1.32</v>
      </c>
      <c r="G244" s="35">
        <v>0</v>
      </c>
      <c r="H244" s="35">
        <v>0</v>
      </c>
      <c r="I244" s="34">
        <v>0</v>
      </c>
      <c r="J244" s="35">
        <v>0</v>
      </c>
      <c r="K244" s="35">
        <v>0</v>
      </c>
      <c r="L244" s="35">
        <v>0</v>
      </c>
      <c r="M244" s="34">
        <v>0</v>
      </c>
      <c r="N244" s="35">
        <v>0</v>
      </c>
      <c r="O244" s="35">
        <v>0</v>
      </c>
      <c r="P244" s="35">
        <v>0</v>
      </c>
      <c r="Q244" s="35">
        <v>0</v>
      </c>
      <c r="R244" s="35">
        <v>0</v>
      </c>
      <c r="S244" s="34">
        <v>0.25</v>
      </c>
    </row>
    <row r="245" ht="24.9" customHeight="1" spans="1:19">
      <c r="A245" s="33" t="s">
        <v>3865</v>
      </c>
      <c r="B245" s="33" t="s">
        <v>3866</v>
      </c>
      <c r="C245" s="33"/>
      <c r="D245" s="34">
        <v>1526</v>
      </c>
      <c r="E245" s="34">
        <v>584.89</v>
      </c>
      <c r="F245" s="34">
        <v>94.18</v>
      </c>
      <c r="G245" s="35">
        <v>0</v>
      </c>
      <c r="H245" s="35">
        <v>0</v>
      </c>
      <c r="I245" s="34">
        <v>839.19</v>
      </c>
      <c r="J245" s="35">
        <v>0</v>
      </c>
      <c r="K245" s="35">
        <v>0</v>
      </c>
      <c r="L245" s="35">
        <v>0</v>
      </c>
      <c r="M245" s="34">
        <v>5.41</v>
      </c>
      <c r="N245" s="35">
        <v>0</v>
      </c>
      <c r="O245" s="35">
        <v>0</v>
      </c>
      <c r="P245" s="35">
        <v>0</v>
      </c>
      <c r="Q245" s="35">
        <v>0</v>
      </c>
      <c r="R245" s="35">
        <v>0</v>
      </c>
      <c r="S245" s="34">
        <v>2.33</v>
      </c>
    </row>
    <row r="246" ht="24.9" customHeight="1" spans="1:19">
      <c r="A246" s="33" t="s">
        <v>3867</v>
      </c>
      <c r="B246" s="33" t="s">
        <v>3868</v>
      </c>
      <c r="C246" s="33" t="s">
        <v>3869</v>
      </c>
      <c r="D246" s="34">
        <v>683</v>
      </c>
      <c r="E246" s="34">
        <v>584.89</v>
      </c>
      <c r="F246" s="34">
        <v>94.18</v>
      </c>
      <c r="G246" s="35">
        <v>0</v>
      </c>
      <c r="H246" s="35">
        <v>0</v>
      </c>
      <c r="I246" s="34">
        <v>0</v>
      </c>
      <c r="J246" s="35">
        <v>0</v>
      </c>
      <c r="K246" s="35">
        <v>0</v>
      </c>
      <c r="L246" s="35">
        <v>0</v>
      </c>
      <c r="M246" s="34">
        <v>3.54</v>
      </c>
      <c r="N246" s="35">
        <v>0</v>
      </c>
      <c r="O246" s="35">
        <v>0</v>
      </c>
      <c r="P246" s="35">
        <v>0</v>
      </c>
      <c r="Q246" s="35">
        <v>0</v>
      </c>
      <c r="R246" s="35">
        <v>0</v>
      </c>
      <c r="S246" s="34">
        <v>0.39</v>
      </c>
    </row>
    <row r="247" ht="24.9" customHeight="1" spans="1:19">
      <c r="A247" s="33" t="s">
        <v>3870</v>
      </c>
      <c r="B247" s="33" t="s">
        <v>3871</v>
      </c>
      <c r="C247" s="33" t="s">
        <v>3872</v>
      </c>
      <c r="D247" s="34">
        <v>247</v>
      </c>
      <c r="E247" s="34">
        <v>0</v>
      </c>
      <c r="F247" s="34">
        <v>0</v>
      </c>
      <c r="G247" s="35">
        <v>0</v>
      </c>
      <c r="H247" s="35">
        <v>0</v>
      </c>
      <c r="I247" s="34">
        <v>244.59</v>
      </c>
      <c r="J247" s="35">
        <v>0</v>
      </c>
      <c r="K247" s="35">
        <v>0</v>
      </c>
      <c r="L247" s="35">
        <v>0</v>
      </c>
      <c r="M247" s="34">
        <v>1.87</v>
      </c>
      <c r="N247" s="35">
        <v>0</v>
      </c>
      <c r="O247" s="35">
        <v>0</v>
      </c>
      <c r="P247" s="35">
        <v>0</v>
      </c>
      <c r="Q247" s="35">
        <v>0</v>
      </c>
      <c r="R247" s="35">
        <v>0</v>
      </c>
      <c r="S247" s="34">
        <v>0.54</v>
      </c>
    </row>
    <row r="248" ht="24.9" customHeight="1" spans="1:19">
      <c r="A248" s="33" t="s">
        <v>3873</v>
      </c>
      <c r="B248" s="33" t="s">
        <v>3874</v>
      </c>
      <c r="C248" s="33" t="s">
        <v>3875</v>
      </c>
      <c r="D248" s="34">
        <v>248</v>
      </c>
      <c r="E248" s="34">
        <v>0</v>
      </c>
      <c r="F248" s="34">
        <v>0</v>
      </c>
      <c r="G248" s="35">
        <v>0</v>
      </c>
      <c r="H248" s="35">
        <v>0</v>
      </c>
      <c r="I248" s="34">
        <v>247.32</v>
      </c>
      <c r="J248" s="35">
        <v>0</v>
      </c>
      <c r="K248" s="35">
        <v>0</v>
      </c>
      <c r="L248" s="35">
        <v>0</v>
      </c>
      <c r="M248" s="34">
        <v>0</v>
      </c>
      <c r="N248" s="35">
        <v>0</v>
      </c>
      <c r="O248" s="35">
        <v>0</v>
      </c>
      <c r="P248" s="35">
        <v>0</v>
      </c>
      <c r="Q248" s="35">
        <v>0</v>
      </c>
      <c r="R248" s="35">
        <v>0</v>
      </c>
      <c r="S248" s="34">
        <v>0.68</v>
      </c>
    </row>
    <row r="249" ht="24.9" customHeight="1" spans="1:19">
      <c r="A249" s="33" t="s">
        <v>3876</v>
      </c>
      <c r="B249" s="33" t="s">
        <v>3877</v>
      </c>
      <c r="C249" s="33" t="s">
        <v>3875</v>
      </c>
      <c r="D249" s="34">
        <v>262</v>
      </c>
      <c r="E249" s="34">
        <v>0</v>
      </c>
      <c r="F249" s="34">
        <v>0</v>
      </c>
      <c r="G249" s="35">
        <v>0</v>
      </c>
      <c r="H249" s="35">
        <v>0</v>
      </c>
      <c r="I249" s="34">
        <v>261.84</v>
      </c>
      <c r="J249" s="35">
        <v>0</v>
      </c>
      <c r="K249" s="35">
        <v>0</v>
      </c>
      <c r="L249" s="35">
        <v>0</v>
      </c>
      <c r="M249" s="34">
        <v>0</v>
      </c>
      <c r="N249" s="35">
        <v>0</v>
      </c>
      <c r="O249" s="35">
        <v>0</v>
      </c>
      <c r="P249" s="35">
        <v>0</v>
      </c>
      <c r="Q249" s="35">
        <v>0</v>
      </c>
      <c r="R249" s="35">
        <v>0</v>
      </c>
      <c r="S249" s="34">
        <v>0.16</v>
      </c>
    </row>
    <row r="250" ht="24.9" customHeight="1" spans="1:19">
      <c r="A250" s="33" t="s">
        <v>3878</v>
      </c>
      <c r="B250" s="33" t="s">
        <v>3879</v>
      </c>
      <c r="C250" s="33" t="s">
        <v>3872</v>
      </c>
      <c r="D250" s="34">
        <v>86</v>
      </c>
      <c r="E250" s="34">
        <v>0</v>
      </c>
      <c r="F250" s="34">
        <v>0</v>
      </c>
      <c r="G250" s="35">
        <v>0</v>
      </c>
      <c r="H250" s="35">
        <v>0</v>
      </c>
      <c r="I250" s="34">
        <v>85.44</v>
      </c>
      <c r="J250" s="35">
        <v>0</v>
      </c>
      <c r="K250" s="35">
        <v>0</v>
      </c>
      <c r="L250" s="35">
        <v>0</v>
      </c>
      <c r="M250" s="34">
        <v>0</v>
      </c>
      <c r="N250" s="35">
        <v>0</v>
      </c>
      <c r="O250" s="35">
        <v>0</v>
      </c>
      <c r="P250" s="35">
        <v>0</v>
      </c>
      <c r="Q250" s="35">
        <v>0</v>
      </c>
      <c r="R250" s="35">
        <v>0</v>
      </c>
      <c r="S250" s="34">
        <v>0.56</v>
      </c>
    </row>
    <row r="251" ht="24.9" customHeight="1" spans="1:19">
      <c r="A251" s="33" t="s">
        <v>3880</v>
      </c>
      <c r="B251" s="33" t="s">
        <v>3881</v>
      </c>
      <c r="C251" s="33"/>
      <c r="D251" s="34">
        <v>3095</v>
      </c>
      <c r="E251" s="34">
        <v>2650.35</v>
      </c>
      <c r="F251" s="34">
        <v>433.32</v>
      </c>
      <c r="G251" s="35">
        <v>0</v>
      </c>
      <c r="H251" s="35">
        <v>0</v>
      </c>
      <c r="I251" s="34">
        <v>0</v>
      </c>
      <c r="J251" s="35">
        <v>0</v>
      </c>
      <c r="K251" s="35">
        <v>0</v>
      </c>
      <c r="L251" s="35">
        <v>0</v>
      </c>
      <c r="M251" s="34">
        <v>7.68</v>
      </c>
      <c r="N251" s="35">
        <v>0</v>
      </c>
      <c r="O251" s="35">
        <v>0</v>
      </c>
      <c r="P251" s="35">
        <v>0</v>
      </c>
      <c r="Q251" s="35">
        <v>0</v>
      </c>
      <c r="R251" s="35">
        <v>0</v>
      </c>
      <c r="S251" s="34">
        <v>3.65</v>
      </c>
    </row>
    <row r="252" ht="24.9" customHeight="1" spans="1:19">
      <c r="A252" s="33" t="s">
        <v>3882</v>
      </c>
      <c r="B252" s="33" t="s">
        <v>3883</v>
      </c>
      <c r="C252" s="33" t="s">
        <v>3884</v>
      </c>
      <c r="D252" s="34">
        <v>3095</v>
      </c>
      <c r="E252" s="34">
        <v>2650.35</v>
      </c>
      <c r="F252" s="34">
        <v>433.32</v>
      </c>
      <c r="G252" s="35">
        <v>0</v>
      </c>
      <c r="H252" s="35">
        <v>0</v>
      </c>
      <c r="I252" s="34">
        <v>0</v>
      </c>
      <c r="J252" s="35">
        <v>0</v>
      </c>
      <c r="K252" s="35">
        <v>0</v>
      </c>
      <c r="L252" s="35">
        <v>0</v>
      </c>
      <c r="M252" s="34">
        <v>7.68</v>
      </c>
      <c r="N252" s="35">
        <v>0</v>
      </c>
      <c r="O252" s="35">
        <v>0</v>
      </c>
      <c r="P252" s="35">
        <v>0</v>
      </c>
      <c r="Q252" s="35">
        <v>0</v>
      </c>
      <c r="R252" s="35">
        <v>0</v>
      </c>
      <c r="S252" s="34">
        <v>3.65</v>
      </c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3"/>
  <sheetViews>
    <sheetView workbookViewId="0">
      <selection activeCell="D15" sqref="D15"/>
    </sheetView>
  </sheetViews>
  <sheetFormatPr defaultColWidth="9" defaultRowHeight="13.5" outlineLevelCol="1"/>
  <cols>
    <col min="1" max="1" width="48.625" customWidth="1"/>
    <col min="2" max="2" width="19" customWidth="1"/>
  </cols>
  <sheetData>
    <row r="1" ht="14.25" spans="1:1">
      <c r="A1" s="13"/>
    </row>
    <row r="2" ht="22.5" spans="1:2">
      <c r="A2" s="14" t="s">
        <v>3885</v>
      </c>
      <c r="B2" s="14"/>
    </row>
    <row r="3" ht="14.25" spans="1:2">
      <c r="A3" s="15"/>
      <c r="B3" s="16" t="s">
        <v>1</v>
      </c>
    </row>
    <row r="4" spans="1:2">
      <c r="A4" s="17" t="s">
        <v>30</v>
      </c>
      <c r="B4" s="17" t="s">
        <v>3886</v>
      </c>
    </row>
    <row r="5" spans="1:2">
      <c r="A5" s="18" t="s">
        <v>3887</v>
      </c>
      <c r="B5" s="19">
        <v>265400</v>
      </c>
    </row>
    <row r="6" spans="1:2">
      <c r="A6" s="20" t="s">
        <v>3888</v>
      </c>
      <c r="B6" s="21">
        <v>10358</v>
      </c>
    </row>
    <row r="7" spans="1:2">
      <c r="A7" s="20" t="s">
        <v>3889</v>
      </c>
      <c r="B7" s="21">
        <v>2231</v>
      </c>
    </row>
    <row r="8" spans="1:2">
      <c r="A8" s="20" t="s">
        <v>3890</v>
      </c>
      <c r="B8" s="21">
        <v>526</v>
      </c>
    </row>
    <row r="9" spans="1:2">
      <c r="A9" s="20" t="s">
        <v>3891</v>
      </c>
      <c r="B9" s="21">
        <v>785</v>
      </c>
    </row>
    <row r="10" spans="1:2">
      <c r="A10" s="20" t="s">
        <v>3892</v>
      </c>
      <c r="B10" s="21">
        <v>1292</v>
      </c>
    </row>
    <row r="11" spans="1:2">
      <c r="A11" s="20" t="s">
        <v>3893</v>
      </c>
      <c r="B11" s="21">
        <v>5524</v>
      </c>
    </row>
    <row r="12" spans="1:2">
      <c r="A12" s="20" t="s">
        <v>3894</v>
      </c>
      <c r="B12" s="21">
        <v>254051</v>
      </c>
    </row>
    <row r="13" spans="1:2">
      <c r="A13" s="20" t="s">
        <v>3895</v>
      </c>
      <c r="B13" s="21"/>
    </row>
    <row r="14" spans="1:2">
      <c r="A14" s="20" t="s">
        <v>3896</v>
      </c>
      <c r="B14" s="21">
        <v>60851</v>
      </c>
    </row>
    <row r="15" spans="1:2">
      <c r="A15" s="20" t="s">
        <v>3897</v>
      </c>
      <c r="B15" s="21">
        <v>47623</v>
      </c>
    </row>
    <row r="16" spans="1:2">
      <c r="A16" s="20" t="s">
        <v>3898</v>
      </c>
      <c r="B16" s="21"/>
    </row>
    <row r="17" spans="1:2">
      <c r="A17" s="20" t="s">
        <v>3899</v>
      </c>
      <c r="B17" s="21"/>
    </row>
    <row r="18" spans="1:2">
      <c r="A18" s="20" t="s">
        <v>3900</v>
      </c>
      <c r="B18" s="21"/>
    </row>
    <row r="19" spans="1:2">
      <c r="A19" s="20" t="s">
        <v>3901</v>
      </c>
      <c r="B19" s="21"/>
    </row>
    <row r="20" spans="1:2">
      <c r="A20" s="20" t="s">
        <v>3902</v>
      </c>
      <c r="B20" s="21"/>
    </row>
    <row r="21" spans="1:2">
      <c r="A21" s="20" t="s">
        <v>3903</v>
      </c>
      <c r="B21" s="21"/>
    </row>
    <row r="22" spans="1:2">
      <c r="A22" s="20" t="s">
        <v>3904</v>
      </c>
      <c r="B22" s="21"/>
    </row>
    <row r="23" spans="1:2">
      <c r="A23" s="20" t="s">
        <v>3905</v>
      </c>
      <c r="B23" s="21"/>
    </row>
    <row r="24" spans="1:2">
      <c r="A24" s="20" t="s">
        <v>3906</v>
      </c>
      <c r="B24" s="21"/>
    </row>
    <row r="25" spans="1:2">
      <c r="A25" s="20" t="s">
        <v>3907</v>
      </c>
      <c r="B25" s="21">
        <v>2434</v>
      </c>
    </row>
    <row r="26" spans="1:2">
      <c r="A26" s="20" t="s">
        <v>3908</v>
      </c>
      <c r="B26" s="21">
        <v>3100</v>
      </c>
    </row>
    <row r="27" spans="1:2">
      <c r="A27" s="20" t="s">
        <v>3909</v>
      </c>
      <c r="B27" s="21">
        <v>19939</v>
      </c>
    </row>
    <row r="28" spans="1:2">
      <c r="A28" s="20" t="s">
        <v>3910</v>
      </c>
      <c r="B28" s="21"/>
    </row>
    <row r="29" spans="1:2">
      <c r="A29" s="20" t="s">
        <v>3911</v>
      </c>
      <c r="B29" s="21"/>
    </row>
    <row r="30" spans="1:2">
      <c r="A30" s="20" t="s">
        <v>3912</v>
      </c>
      <c r="B30" s="21"/>
    </row>
    <row r="31" spans="1:2">
      <c r="A31" s="20" t="s">
        <v>3913</v>
      </c>
      <c r="B31" s="21"/>
    </row>
    <row r="32" spans="1:2">
      <c r="A32" s="20" t="s">
        <v>3914</v>
      </c>
      <c r="B32" s="21">
        <v>120104</v>
      </c>
    </row>
    <row r="33" spans="1:2">
      <c r="A33" s="20" t="s">
        <v>3915</v>
      </c>
      <c r="B33" s="21">
        <v>991</v>
      </c>
    </row>
    <row r="34" spans="1:2">
      <c r="A34" s="22" t="s">
        <v>3916</v>
      </c>
      <c r="B34" s="23"/>
    </row>
    <row r="35" spans="1:2">
      <c r="A35" s="22" t="s">
        <v>3917</v>
      </c>
      <c r="B35" s="23"/>
    </row>
    <row r="36" spans="1:2">
      <c r="A36" s="22" t="s">
        <v>3918</v>
      </c>
      <c r="B36" s="23"/>
    </row>
    <row r="37" spans="1:2">
      <c r="A37" s="22" t="s">
        <v>3919</v>
      </c>
      <c r="B37" s="23"/>
    </row>
    <row r="38" spans="1:2">
      <c r="A38" s="22" t="s">
        <v>3920</v>
      </c>
      <c r="B38" s="23"/>
    </row>
    <row r="39" spans="1:2">
      <c r="A39" s="22" t="s">
        <v>3921</v>
      </c>
      <c r="B39" s="23"/>
    </row>
    <row r="40" spans="1:2">
      <c r="A40" s="22" t="s">
        <v>3922</v>
      </c>
      <c r="B40" s="23"/>
    </row>
    <row r="41" spans="1:2">
      <c r="A41" s="22" t="s">
        <v>3923</v>
      </c>
      <c r="B41" s="23"/>
    </row>
    <row r="42" spans="1:2">
      <c r="A42" s="22" t="s">
        <v>3924</v>
      </c>
      <c r="B42" s="23"/>
    </row>
    <row r="43" spans="1:2">
      <c r="A43" s="22" t="s">
        <v>3925</v>
      </c>
      <c r="B43" s="23"/>
    </row>
    <row r="44" spans="1:2">
      <c r="A44" s="22" t="s">
        <v>3926</v>
      </c>
      <c r="B44" s="23"/>
    </row>
    <row r="45" spans="1:2">
      <c r="A45" s="22" t="s">
        <v>3927</v>
      </c>
      <c r="B45" s="23"/>
    </row>
    <row r="46" spans="1:2">
      <c r="A46" s="22" t="s">
        <v>3928</v>
      </c>
      <c r="B46" s="23"/>
    </row>
    <row r="47" spans="1:2">
      <c r="A47" s="22" t="s">
        <v>3929</v>
      </c>
      <c r="B47" s="23"/>
    </row>
    <row r="48" spans="1:2">
      <c r="A48" s="22" t="s">
        <v>3930</v>
      </c>
      <c r="B48" s="23"/>
    </row>
    <row r="49" spans="1:2">
      <c r="A49" s="22" t="s">
        <v>3931</v>
      </c>
      <c r="B49" s="23"/>
    </row>
    <row r="50" spans="1:2">
      <c r="A50" s="22" t="s">
        <v>3932</v>
      </c>
      <c r="B50" s="23"/>
    </row>
    <row r="51" spans="1:2">
      <c r="A51" s="22" t="s">
        <v>3933</v>
      </c>
      <c r="B51" s="23"/>
    </row>
    <row r="52" spans="1:2">
      <c r="A52" s="22" t="s">
        <v>3934</v>
      </c>
      <c r="B52" s="23"/>
    </row>
    <row r="53" spans="1:2">
      <c r="A53" s="22" t="s">
        <v>3935</v>
      </c>
      <c r="B53" s="23">
        <v>991</v>
      </c>
    </row>
  </sheetData>
  <mergeCells count="1">
    <mergeCell ref="A2:B2"/>
  </mergeCell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20" sqref="B20"/>
    </sheetView>
  </sheetViews>
  <sheetFormatPr defaultColWidth="9" defaultRowHeight="13.5" outlineLevelRow="7" outlineLevelCol="1"/>
  <cols>
    <col min="1" max="1" width="66.375" customWidth="1"/>
    <col min="2" max="2" width="55.25" customWidth="1"/>
  </cols>
  <sheetData>
    <row r="1" spans="1:2">
      <c r="A1" s="6" t="s">
        <v>3936</v>
      </c>
      <c r="B1" s="6"/>
    </row>
    <row r="2" ht="63" customHeight="1" spans="1:2">
      <c r="A2" s="6"/>
      <c r="B2" s="6"/>
    </row>
    <row r="3" ht="15" spans="1:2">
      <c r="A3" s="7"/>
      <c r="B3" s="8" t="s">
        <v>1</v>
      </c>
    </row>
    <row r="4" spans="1:2">
      <c r="A4" s="9" t="s">
        <v>3937</v>
      </c>
      <c r="B4" s="9" t="s">
        <v>3938</v>
      </c>
    </row>
    <row r="5" spans="1:2">
      <c r="A5" s="9"/>
      <c r="B5" s="9"/>
    </row>
    <row r="6" ht="29" customHeight="1" spans="1:2">
      <c r="A6" s="10"/>
      <c r="B6" s="10"/>
    </row>
    <row r="7" ht="29" customHeight="1" spans="1:2">
      <c r="A7" s="10"/>
      <c r="B7" s="10"/>
    </row>
    <row r="8" ht="25.5" spans="1:2">
      <c r="A8" s="11" t="s">
        <v>3939</v>
      </c>
      <c r="B8" s="12"/>
    </row>
  </sheetData>
  <mergeCells count="3">
    <mergeCell ref="A4:A5"/>
    <mergeCell ref="B4:B5"/>
    <mergeCell ref="A1:B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4"/>
  <sheetViews>
    <sheetView tabSelected="1" workbookViewId="0">
      <selection activeCell="C7" sqref="C7"/>
    </sheetView>
  </sheetViews>
  <sheetFormatPr defaultColWidth="9" defaultRowHeight="21" customHeight="1" outlineLevelRow="3" outlineLevelCol="2"/>
  <cols>
    <col min="1" max="1" width="25" customWidth="1"/>
    <col min="2" max="2" width="20.125" customWidth="1"/>
    <col min="3" max="3" width="29" customWidth="1"/>
  </cols>
  <sheetData>
    <row r="1" customHeight="1" spans="1:3">
      <c r="A1" s="1" t="s">
        <v>3940</v>
      </c>
      <c r="B1" s="1"/>
      <c r="C1" s="1"/>
    </row>
    <row r="2" customHeight="1" spans="1:3">
      <c r="A2" s="2" t="s">
        <v>3941</v>
      </c>
      <c r="B2" s="2"/>
      <c r="C2" s="2"/>
    </row>
    <row r="3" ht="92" customHeight="1" spans="1:3">
      <c r="A3" s="3" t="s">
        <v>2</v>
      </c>
      <c r="B3" s="3" t="s">
        <v>3942</v>
      </c>
      <c r="C3" s="3" t="s">
        <v>3943</v>
      </c>
    </row>
    <row r="4" ht="74" customHeight="1" spans="1:3">
      <c r="A4" s="4" t="s">
        <v>3944</v>
      </c>
      <c r="B4" s="5">
        <v>238795</v>
      </c>
      <c r="C4" s="5">
        <v>232783</v>
      </c>
    </row>
  </sheetData>
  <mergeCells count="2">
    <mergeCell ref="A1:C1"/>
    <mergeCell ref="A2:C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5">
    <comment s:ref="B4" rgbClr="56C60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一般公共预算收入表</vt:lpstr>
      <vt:lpstr>一般公共预算支出表</vt:lpstr>
      <vt:lpstr>一般公共预算本级支出表（功能分类）</vt:lpstr>
      <vt:lpstr>一般公共预算本级基本支出表(经济分类）</vt:lpstr>
      <vt:lpstr>一般公共预算税收返还和转移支付表(分项目）</vt:lpstr>
      <vt:lpstr>一般公共预算税收返还和转移支付表(分地区）</vt:lpstr>
      <vt:lpstr>政府一般性债务限额和余额情况表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TJHSTXQ</dc:creator>
  <cp:lastModifiedBy>TJHSTXQ</cp:lastModifiedBy>
  <dcterms:created xsi:type="dcterms:W3CDTF">2021-06-02T01:08:00Z</dcterms:created>
  <dcterms:modified xsi:type="dcterms:W3CDTF">2022-04-19T02:37:39Z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D69B72D0A0774B27B0346C540511B733</vt:lpwstr>
  </property>
  <property fmtid="{D5CDD505-2E9C-101B-9397-08002B2CF9AE}" pid="3" name="KSOProductBuildVer">
    <vt:lpwstr>2052-11.1.0.11365</vt:lpwstr>
  </property>
</Properties>
</file>