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2495" tabRatio="940" activeTab="0"/>
  </bookViews>
  <sheets>
    <sheet name="农业及农产品" sheetId="1" r:id="rId1"/>
    <sheet name="规模工业生产主要分类" sheetId="2" r:id="rId2"/>
    <sheet name="主要产业" sheetId="3" r:id="rId3"/>
    <sheet name="分县市区园区工业" sheetId="4" r:id="rId4"/>
    <sheet name="用电量" sheetId="5" r:id="rId5"/>
    <sheet name="交通运输" sheetId="6" r:id="rId6"/>
    <sheet name="固定资产投资" sheetId="7" r:id="rId7"/>
    <sheet name="商品房建设与销售" sheetId="8" r:id="rId8"/>
    <sheet name="国内贸易、旅游" sheetId="9" r:id="rId9"/>
    <sheet name="热点商品" sheetId="10" r:id="rId10"/>
    <sheet name="对外贸易" sheetId="11" r:id="rId11"/>
    <sheet name="财政金融" sheetId="12" r:id="rId12"/>
    <sheet name="人民生活和物价" sheetId="13" r:id="rId13"/>
    <sheet name="县市1" sheetId="14" r:id="rId14"/>
    <sheet name="县市2" sheetId="15" r:id="rId15"/>
    <sheet name="省1" sheetId="16" r:id="rId16"/>
    <sheet name="省2" sheetId="17" r:id="rId17"/>
    <sheet name="长2 " sheetId="18" r:id="rId18"/>
    <sheet name="区域中心城市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/>
  <calcPr fullCalcOnLoad="1"/>
</workbook>
</file>

<file path=xl/sharedStrings.xml><?xml version="1.0" encoding="utf-8"?>
<sst xmlns="http://schemas.openxmlformats.org/spreadsheetml/2006/main" count="562" uniqueCount="339">
  <si>
    <t>岳阳市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</si>
  <si>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</si>
  <si>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</si>
  <si>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</si>
  <si>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</si>
  <si>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</si>
  <si>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</si>
  <si>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</si>
  <si>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</si>
  <si>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经济技术开发区</t>
  </si>
  <si>
    <t>屈原管理区</t>
  </si>
  <si>
    <t>规模工业增加值</t>
  </si>
  <si>
    <t>固定资产投资</t>
  </si>
  <si>
    <t>社会消费品零售总额</t>
  </si>
  <si>
    <t>岳阳楼区</t>
  </si>
  <si>
    <t>万吨</t>
  </si>
  <si>
    <t>指标</t>
  </si>
  <si>
    <t>交通运输</t>
  </si>
  <si>
    <t>计算单位</t>
  </si>
  <si>
    <t>一、客运量总计</t>
  </si>
  <si>
    <t>万人</t>
  </si>
  <si>
    <t>二、旅客周转量总计</t>
  </si>
  <si>
    <t>万人公里</t>
  </si>
  <si>
    <t>三、货运量总计</t>
  </si>
  <si>
    <t>四、货物周转量总计</t>
  </si>
  <si>
    <t>万吨公里</t>
  </si>
  <si>
    <t>五、主要港口货物吞吐量</t>
  </si>
  <si>
    <t>箱</t>
  </si>
  <si>
    <t>注：交通运输数据由市交通局提供。</t>
  </si>
  <si>
    <t>商品房建设与销售</t>
  </si>
  <si>
    <t>本月余额</t>
  </si>
  <si>
    <t>年初余额</t>
  </si>
  <si>
    <t>人民生活和物价</t>
  </si>
  <si>
    <t>指       标</t>
  </si>
  <si>
    <t>上月=100</t>
  </si>
  <si>
    <t>上年同月=100</t>
  </si>
  <si>
    <t>上年同期=100</t>
  </si>
  <si>
    <t>1、居民消费价格指数（%）</t>
  </si>
  <si>
    <t>2、商品零售价格总指数（%）</t>
  </si>
  <si>
    <t>长沙市</t>
  </si>
  <si>
    <t>株洲市</t>
  </si>
  <si>
    <t>湘潭市</t>
  </si>
  <si>
    <t>衡阳市</t>
  </si>
  <si>
    <t>邵阳市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</si>
  <si>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</si>
  <si>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</si>
  <si>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</si>
  <si>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</si>
  <si>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</si>
  <si>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</si>
  <si>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</si>
  <si>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湘西自治州</t>
  </si>
  <si>
    <t>社会消费品零售额</t>
  </si>
  <si>
    <t>四川宜宾</t>
  </si>
  <si>
    <t>湖北鄂州</t>
  </si>
  <si>
    <t>湖北宜昌</t>
  </si>
  <si>
    <t>湖北黄石</t>
  </si>
  <si>
    <t>湖北荆州</t>
  </si>
  <si>
    <t>湖南岳阳</t>
  </si>
  <si>
    <t>江西九江</t>
  </si>
  <si>
    <t>安徽安庆</t>
  </si>
  <si>
    <t>安徽芜湖</t>
  </si>
  <si>
    <t>安徽铜陵</t>
  </si>
  <si>
    <t>江苏镇江</t>
  </si>
  <si>
    <t>江苏南通</t>
  </si>
  <si>
    <t>单位:%</t>
  </si>
  <si>
    <t>单位：%</t>
  </si>
  <si>
    <t>机械行业中：电子及光伏行业</t>
  </si>
  <si>
    <t>汨罗市</t>
  </si>
  <si>
    <t>公共财政预算收入</t>
  </si>
  <si>
    <t>石化行业</t>
  </si>
  <si>
    <t>造纸行业</t>
  </si>
  <si>
    <t>电力行业</t>
  </si>
  <si>
    <t>食品行业</t>
  </si>
  <si>
    <t>机械行业</t>
  </si>
  <si>
    <t>纺织行业</t>
  </si>
  <si>
    <t>建材行业</t>
  </si>
  <si>
    <t>有色及循环行业</t>
  </si>
  <si>
    <t>医药行业</t>
  </si>
  <si>
    <t>规模工业主要行业</t>
  </si>
  <si>
    <t>主要行业增加值</t>
  </si>
  <si>
    <t xml:space="preserve">    其中：税收收入</t>
  </si>
  <si>
    <t xml:space="preserve">          非税收入</t>
  </si>
  <si>
    <t>四川泸州</t>
  </si>
  <si>
    <t>1、公共财政预算收入</t>
  </si>
  <si>
    <t xml:space="preserve">   地方公共财政预算收入</t>
  </si>
  <si>
    <t>2、公共财政预算支出</t>
  </si>
  <si>
    <t>公共财政预算收入</t>
  </si>
  <si>
    <t>地方公共财政预算收入</t>
  </si>
  <si>
    <t>社会消费品零售总额</t>
  </si>
  <si>
    <t xml:space="preserve"> </t>
  </si>
  <si>
    <t>省级以上园区规模工业</t>
  </si>
  <si>
    <t>岳阳经济技术开发区</t>
  </si>
  <si>
    <t>湖南岳阳绿色化工产业园</t>
  </si>
  <si>
    <t>君山区工业集中区</t>
  </si>
  <si>
    <t>华容县工业集中区</t>
  </si>
  <si>
    <t>湘阴县工业园</t>
  </si>
  <si>
    <t>汨罗循环经济产业园</t>
  </si>
  <si>
    <t>临湘市工业园</t>
  </si>
  <si>
    <t>规模工业生产主要分类</t>
  </si>
  <si>
    <t>市  直</t>
  </si>
  <si>
    <t xml:space="preserve"> 一、按经济类型分 </t>
  </si>
  <si>
    <t xml:space="preserve"> 二、按隶属关系分 </t>
  </si>
  <si>
    <t xml:space="preserve"> 三、按产业分 </t>
  </si>
  <si>
    <t xml:space="preserve"> 四、按投资方向分 </t>
  </si>
  <si>
    <t xml:space="preserve"> 五、按结构分 </t>
  </si>
  <si>
    <t>增幅</t>
  </si>
  <si>
    <t xml:space="preserve"> 全部固定资产投资 </t>
  </si>
  <si>
    <t xml:space="preserve">    国有投资 </t>
  </si>
  <si>
    <t xml:space="preserve">    非国有投资 </t>
  </si>
  <si>
    <t xml:space="preserve">      民间投资 </t>
  </si>
  <si>
    <t xml:space="preserve">    中央项目 </t>
  </si>
  <si>
    <t xml:space="preserve">    地方项目 </t>
  </si>
  <si>
    <t xml:space="preserve">    第一产业 </t>
  </si>
  <si>
    <t xml:space="preserve">    第二产业 </t>
  </si>
  <si>
    <t xml:space="preserve">    第三产业 </t>
  </si>
  <si>
    <t xml:space="preserve">    工业投资 </t>
  </si>
  <si>
    <t xml:space="preserve">    民生工程 </t>
  </si>
  <si>
    <t xml:space="preserve">    生态环境 </t>
  </si>
  <si>
    <t xml:space="preserve">    基础设施 </t>
  </si>
  <si>
    <t xml:space="preserve">    房地产开发投资 </t>
  </si>
  <si>
    <t xml:space="preserve">    建筑工程 </t>
  </si>
  <si>
    <t xml:space="preserve">    安装工程 </t>
  </si>
  <si>
    <t xml:space="preserve">    设备工器具购置 </t>
  </si>
  <si>
    <t xml:space="preserve">    其他费用 </t>
  </si>
  <si>
    <t xml:space="preserve">    高新技术产业投资 </t>
  </si>
  <si>
    <t xml:space="preserve">    战略性新兴产业 </t>
  </si>
  <si>
    <t>对外贸易</t>
  </si>
  <si>
    <t>进出口总额</t>
  </si>
  <si>
    <t>贸易方式</t>
  </si>
  <si>
    <t xml:space="preserve">    一般贸易</t>
  </si>
  <si>
    <t xml:space="preserve">    来料加工装配贸易</t>
  </si>
  <si>
    <t xml:space="preserve">    进料加工贸易</t>
  </si>
  <si>
    <t xml:space="preserve">    其他贸易</t>
  </si>
  <si>
    <t>注：进出口数据由岳阳海关提供。</t>
  </si>
  <si>
    <t>注：旅游数据由市旅游外事侨务办提供。</t>
  </si>
  <si>
    <t xml:space="preserve">  其中：住宅</t>
  </si>
  <si>
    <t xml:space="preserve">        土地购置费</t>
  </si>
  <si>
    <t>单位</t>
  </si>
  <si>
    <t>亿元</t>
  </si>
  <si>
    <t>本年完成投资</t>
  </si>
  <si>
    <t>万平方米</t>
  </si>
  <si>
    <t>万平方米</t>
  </si>
  <si>
    <t>商品房销售面积</t>
  </si>
  <si>
    <t>商品房销售额</t>
  </si>
  <si>
    <t>亿元</t>
  </si>
  <si>
    <t>房屋施工面积</t>
  </si>
  <si>
    <t>新开工面积</t>
  </si>
  <si>
    <t>房屋竣工面积</t>
  </si>
  <si>
    <t>待售面积</t>
  </si>
  <si>
    <t>增幅</t>
  </si>
  <si>
    <t>增幅</t>
  </si>
  <si>
    <t>总量</t>
  </si>
  <si>
    <t>总量</t>
  </si>
  <si>
    <t>园区占规模工业比重</t>
  </si>
  <si>
    <t>其中：5000万以上投资</t>
  </si>
  <si>
    <t>岳阳市</t>
  </si>
  <si>
    <t>注：金融数据由市人民银行提供。</t>
  </si>
  <si>
    <t>单位：万千瓦时；%</t>
  </si>
  <si>
    <t xml:space="preserve"> 增幅</t>
  </si>
  <si>
    <t>总量</t>
  </si>
  <si>
    <t>增幅</t>
  </si>
  <si>
    <t>单位：亿元；%</t>
  </si>
  <si>
    <t>单位：亿元；%</t>
  </si>
  <si>
    <t>比重</t>
  </si>
  <si>
    <t>占全部投资比重</t>
  </si>
  <si>
    <t>规模工业增加值</t>
  </si>
  <si>
    <t>城镇</t>
  </si>
  <si>
    <t>乡村</t>
  </si>
  <si>
    <t>商品零售</t>
  </si>
  <si>
    <t>餐饮收入</t>
  </si>
  <si>
    <t>合计</t>
  </si>
  <si>
    <t xml:space="preserve">  1.粮油、食品类</t>
  </si>
  <si>
    <t xml:space="preserve">  2.饮料类</t>
  </si>
  <si>
    <t xml:space="preserve">  3.烟酒类</t>
  </si>
  <si>
    <t xml:space="preserve">  4.服装、鞋帽、针纺织品类</t>
  </si>
  <si>
    <t xml:space="preserve">  5.化妆品类</t>
  </si>
  <si>
    <t xml:space="preserve">  6.金银珠宝类</t>
  </si>
  <si>
    <t xml:space="preserve">  7.日用品类</t>
  </si>
  <si>
    <t xml:space="preserve">  8.五金、电料类</t>
  </si>
  <si>
    <t xml:space="preserve">  9.体育、娱乐用品类</t>
  </si>
  <si>
    <t xml:space="preserve">  10.书报杂志类</t>
  </si>
  <si>
    <t xml:space="preserve">  11.电子出版物及音像制品类</t>
  </si>
  <si>
    <t xml:space="preserve">  12.家用电器和音像器材类</t>
  </si>
  <si>
    <t xml:space="preserve">  13.中西药品类</t>
  </si>
  <si>
    <t xml:space="preserve">  14.文化办公用品类</t>
  </si>
  <si>
    <t xml:space="preserve">  15.家具类</t>
  </si>
  <si>
    <t xml:space="preserve">  16.通讯器材类</t>
  </si>
  <si>
    <t xml:space="preserve">  17.煤炭及制品类</t>
  </si>
  <si>
    <t xml:space="preserve">  19.石油及制品类</t>
  </si>
  <si>
    <t xml:space="preserve">  22.建筑及装潢材料类</t>
  </si>
  <si>
    <t xml:space="preserve">  23.机电产品及设备类</t>
  </si>
  <si>
    <t xml:space="preserve">  24.汽车类</t>
  </si>
  <si>
    <t xml:space="preserve">  26.棉麻类</t>
  </si>
  <si>
    <t xml:space="preserve">  27.其他类</t>
  </si>
  <si>
    <t>限上商品零售类值</t>
  </si>
  <si>
    <t>用电量</t>
  </si>
  <si>
    <t>全社会用电量</t>
  </si>
  <si>
    <t>其中：工业用电量</t>
  </si>
  <si>
    <t>本月</t>
  </si>
  <si>
    <t>本月累计</t>
  </si>
  <si>
    <t>本月增幅</t>
  </si>
  <si>
    <t>累计增幅</t>
  </si>
  <si>
    <t>本月增幅</t>
  </si>
  <si>
    <t>旅游总人数（万人次）</t>
  </si>
  <si>
    <t>入境总人数（万人次）</t>
  </si>
  <si>
    <t>旅游总收入（亿元）</t>
  </si>
  <si>
    <t>旅游创汇（万美元）</t>
  </si>
  <si>
    <t>本月</t>
  </si>
  <si>
    <t>本月累计</t>
  </si>
  <si>
    <t xml:space="preserve">    非金融企业存款</t>
  </si>
  <si>
    <t xml:space="preserve">    广义政府存款</t>
  </si>
  <si>
    <t xml:space="preserve">    非银行业金融机构存款</t>
  </si>
  <si>
    <t>同比增幅</t>
  </si>
  <si>
    <t>财政金融</t>
  </si>
  <si>
    <t>贸易旅游</t>
  </si>
  <si>
    <t>（1）按经营地分</t>
  </si>
  <si>
    <t>（2）按消费形态分</t>
  </si>
  <si>
    <t>南湖新区</t>
  </si>
  <si>
    <t>省级及以上园区规模工业增加值</t>
  </si>
  <si>
    <t>岳阳临港高新技术产业开发区</t>
  </si>
  <si>
    <t>客户服务中心</t>
  </si>
  <si>
    <t>注：用电量数据由市电业局提供。客户服务中心含岳阳楼区、经济技术开发区、南湖新区及部分企业数据。</t>
  </si>
  <si>
    <t>湖南省</t>
  </si>
  <si>
    <t>1、全社会公路客运量</t>
  </si>
  <si>
    <t>2、全社会水路客运量</t>
  </si>
  <si>
    <t>1、全社会公路旅客周转量</t>
  </si>
  <si>
    <t>2、全社会水路旅客周转量</t>
  </si>
  <si>
    <t>1、全社会公路货运量</t>
  </si>
  <si>
    <t>2、全社会水路货运量</t>
  </si>
  <si>
    <t>1、全社会公路货物周转量</t>
  </si>
  <si>
    <t>2、全社会水路货物周转量</t>
  </si>
  <si>
    <t xml:space="preserve">        主要港口集装箱(TEU)</t>
  </si>
  <si>
    <t>1.社会消费零售总额</t>
  </si>
  <si>
    <r>
      <t>2</t>
    </r>
    <r>
      <rPr>
        <b/>
        <sz val="14"/>
        <rFont val="宋体"/>
        <family val="0"/>
      </rPr>
      <t>.旅游经济</t>
    </r>
  </si>
  <si>
    <t xml:space="preserve">         单位：亿元；%</t>
  </si>
  <si>
    <t xml:space="preserve">    出口总额</t>
  </si>
  <si>
    <t xml:space="preserve">    进口总额</t>
  </si>
  <si>
    <r>
      <t xml:space="preserve">        “上划</t>
    </r>
    <r>
      <rPr>
        <sz val="14"/>
        <color indexed="17"/>
        <rFont val="宋体"/>
        <family val="0"/>
      </rPr>
      <t>中央</t>
    </r>
    <r>
      <rPr>
        <sz val="14"/>
        <rFont val="宋体"/>
        <family val="0"/>
      </rPr>
      <t>”收入</t>
    </r>
  </si>
  <si>
    <t>单位:亿元；%</t>
  </si>
  <si>
    <r>
      <t xml:space="preserve">指 </t>
    </r>
    <r>
      <rPr>
        <b/>
        <sz val="14"/>
        <rFont val="宋体"/>
        <family val="0"/>
      </rPr>
      <t xml:space="preserve">   </t>
    </r>
    <r>
      <rPr>
        <b/>
        <sz val="14"/>
        <rFont val="宋体"/>
        <family val="0"/>
      </rPr>
      <t>标</t>
    </r>
  </si>
  <si>
    <r>
      <t xml:space="preserve">指 </t>
    </r>
    <r>
      <rPr>
        <b/>
        <sz val="14"/>
        <rFont val="宋体"/>
        <family val="0"/>
      </rPr>
      <t xml:space="preserve">   </t>
    </r>
    <r>
      <rPr>
        <b/>
        <sz val="14"/>
        <rFont val="宋体"/>
        <family val="0"/>
      </rPr>
      <t>标</t>
    </r>
  </si>
  <si>
    <r>
      <t xml:space="preserve">指 </t>
    </r>
    <r>
      <rPr>
        <b/>
        <sz val="14"/>
        <color indexed="8"/>
        <rFont val="宋体"/>
        <family val="0"/>
      </rPr>
      <t xml:space="preserve">   </t>
    </r>
    <r>
      <rPr>
        <b/>
        <sz val="14"/>
        <color indexed="8"/>
        <rFont val="宋体"/>
        <family val="0"/>
      </rPr>
      <t>标</t>
    </r>
  </si>
  <si>
    <r>
      <t xml:space="preserve">指 </t>
    </r>
    <r>
      <rPr>
        <b/>
        <sz val="14"/>
        <rFont val="宋体"/>
        <family val="0"/>
      </rPr>
      <t xml:space="preserve">   </t>
    </r>
    <r>
      <rPr>
        <b/>
        <sz val="14"/>
        <rFont val="宋体"/>
        <family val="0"/>
      </rPr>
      <t>标</t>
    </r>
  </si>
  <si>
    <r>
      <t xml:space="preserve"> 指</t>
    </r>
    <r>
      <rPr>
        <b/>
        <sz val="14"/>
        <rFont val="宋体"/>
        <family val="0"/>
      </rPr>
      <t xml:space="preserve">    </t>
    </r>
    <r>
      <rPr>
        <b/>
        <sz val="14"/>
        <rFont val="宋体"/>
        <family val="0"/>
      </rPr>
      <t>标</t>
    </r>
  </si>
  <si>
    <r>
      <t xml:space="preserve"> 指</t>
    </r>
    <r>
      <rPr>
        <b/>
        <sz val="14"/>
        <rFont val="宋体"/>
        <family val="0"/>
      </rPr>
      <t xml:space="preserve">    </t>
    </r>
    <r>
      <rPr>
        <b/>
        <sz val="14"/>
        <rFont val="宋体"/>
        <family val="0"/>
      </rPr>
      <t>标</t>
    </r>
  </si>
  <si>
    <r>
      <t xml:space="preserve"> 指   </t>
    </r>
    <r>
      <rPr>
        <b/>
        <sz val="14"/>
        <rFont val="宋体"/>
        <family val="0"/>
      </rPr>
      <t xml:space="preserve"> 标</t>
    </r>
  </si>
  <si>
    <t>全市规模工业增加值</t>
  </si>
  <si>
    <t>其中：轻工业</t>
  </si>
  <si>
    <t>其中：国有企业</t>
  </si>
  <si>
    <t>其中：公有制工业</t>
  </si>
  <si>
    <t>其中：中省工业</t>
  </si>
  <si>
    <t>其中：高加工度工业</t>
  </si>
  <si>
    <t>其中：高技术产业</t>
  </si>
  <si>
    <t>岳阳高新技术产业园区</t>
  </si>
  <si>
    <t>平江高新技术产业园区</t>
  </si>
  <si>
    <t>金融机构本外币各项存款余额</t>
  </si>
  <si>
    <t xml:space="preserve">    住户存款</t>
  </si>
  <si>
    <t>金融机构本外币各项贷款余额</t>
  </si>
  <si>
    <t>其中：短期贷款</t>
  </si>
  <si>
    <t>其中：中长期贷款</t>
  </si>
  <si>
    <t xml:space="preserve">    食品烟酒类</t>
  </si>
  <si>
    <t xml:space="preserve">    衣着类   </t>
  </si>
  <si>
    <t xml:space="preserve">      重工业</t>
  </si>
  <si>
    <t xml:space="preserve">      股份制企业</t>
  </si>
  <si>
    <t xml:space="preserve">      外商及港、澳、台商投资企业</t>
  </si>
  <si>
    <t xml:space="preserve">      其他经济类型企业</t>
  </si>
  <si>
    <t>其中：大中型工业</t>
  </si>
  <si>
    <t xml:space="preserve">      中小微型工业</t>
  </si>
  <si>
    <t xml:space="preserve">      非公有制工业</t>
  </si>
  <si>
    <t xml:space="preserve">      地方工业</t>
  </si>
  <si>
    <t>运输方式</t>
  </si>
  <si>
    <t xml:space="preserve">    水路运输</t>
  </si>
  <si>
    <t xml:space="preserve">    铁路运输</t>
  </si>
  <si>
    <t xml:space="preserve">    公路运输</t>
  </si>
  <si>
    <t xml:space="preserve">    航空运输</t>
  </si>
  <si>
    <t>河南洛阳</t>
  </si>
  <si>
    <t>江西赣州</t>
  </si>
  <si>
    <t>城陵矶新港区</t>
  </si>
  <si>
    <t>—</t>
  </si>
  <si>
    <t>—</t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</si>
  <si>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保税监管场所进出境货物</t>
    </r>
  </si>
  <si>
    <t xml:space="preserve">    海关特殊监管区域物流货物</t>
  </si>
  <si>
    <r>
      <t>2017年1—</t>
    </r>
    <r>
      <rPr>
        <b/>
        <sz val="20"/>
        <rFont val="宋体"/>
        <family val="0"/>
      </rPr>
      <t>9</t>
    </r>
    <r>
      <rPr>
        <b/>
        <sz val="20"/>
        <rFont val="宋体"/>
        <family val="0"/>
      </rPr>
      <t>月岳阳市各县（市）区主要经济指标（二）</t>
    </r>
  </si>
  <si>
    <t>单位：亿元;%</t>
  </si>
  <si>
    <t>GDP</t>
  </si>
  <si>
    <t>第一产业</t>
  </si>
  <si>
    <t>第二产业</t>
  </si>
  <si>
    <t>第三产业</t>
  </si>
  <si>
    <t>增幅</t>
  </si>
  <si>
    <t>总量</t>
  </si>
  <si>
    <t>岳阳市</t>
  </si>
  <si>
    <r>
      <t>2017年1—</t>
    </r>
    <r>
      <rPr>
        <b/>
        <sz val="20"/>
        <rFont val="宋体"/>
        <family val="0"/>
      </rPr>
      <t>9月岳阳市各县（市）区主要经济指标（一）</t>
    </r>
  </si>
  <si>
    <t>城镇居民人均可支配收入</t>
  </si>
  <si>
    <t>农村居民人均可支配收入</t>
  </si>
  <si>
    <r>
      <t xml:space="preserve">绝对额
</t>
    </r>
    <r>
      <rPr>
        <b/>
        <sz val="10"/>
        <color indexed="8"/>
        <rFont val="宋体"/>
        <family val="0"/>
      </rPr>
      <t>（元）</t>
    </r>
  </si>
  <si>
    <t>增速    (%)</t>
  </si>
  <si>
    <t>绝对额
（元）</t>
  </si>
  <si>
    <r>
      <rPr>
        <sz val="12"/>
        <rFont val="宋体"/>
        <family val="0"/>
      </rPr>
      <t>注：云溪区本级规模工业增加值增长6.2%。</t>
    </r>
    <r>
      <rPr>
        <sz val="12"/>
        <color indexed="10"/>
        <rFont val="宋体"/>
        <family val="0"/>
      </rPr>
      <t xml:space="preserve">
</t>
    </r>
    <r>
      <rPr>
        <sz val="12"/>
        <rFont val="宋体"/>
        <family val="0"/>
      </rPr>
      <t>城陵矶新港区规模工业增加值增长8.1%；完成固定资产投资103.4亿元，增长33.2%；完成公共财政预算收入6.16亿元，增长20.2%，其中地方公共财政预算收入3.31亿元，增长16.2%。</t>
    </r>
    <r>
      <rPr>
        <sz val="12"/>
        <color indexed="10"/>
        <rFont val="宋体"/>
        <family val="0"/>
      </rPr>
      <t xml:space="preserve">
</t>
    </r>
    <r>
      <rPr>
        <sz val="12"/>
        <rFont val="宋体"/>
        <family val="0"/>
      </rPr>
      <t>市辖区城镇居民人均可支配收入25436元，增长9.7%，农村居民人均可支配收入11905元，增长9.8%。市辖区含岳阳楼区、云溪区、君山区、经开区和南湖新区。屈原管理区无调查点，无数据。</t>
    </r>
  </si>
  <si>
    <t>单位:亿元</t>
  </si>
  <si>
    <t>全省</t>
  </si>
  <si>
    <r>
      <t>201</t>
    </r>
    <r>
      <rPr>
        <b/>
        <sz val="20"/>
        <rFont val="宋体"/>
        <family val="0"/>
      </rPr>
      <t>7年1—9月湖南省各市州主要经济指标</t>
    </r>
  </si>
  <si>
    <t>注：云溪区本级GDP增长6.7%;城陵矶新港区GDP增长8.5%。</t>
  </si>
  <si>
    <r>
      <t>201</t>
    </r>
    <r>
      <rPr>
        <b/>
        <sz val="20"/>
        <rFont val="宋体"/>
        <family val="0"/>
      </rPr>
      <t>7</t>
    </r>
    <r>
      <rPr>
        <b/>
        <sz val="20"/>
        <rFont val="宋体"/>
        <family val="0"/>
      </rPr>
      <t>年1—</t>
    </r>
    <r>
      <rPr>
        <b/>
        <sz val="20"/>
        <rFont val="宋体"/>
        <family val="0"/>
      </rPr>
      <t>9</t>
    </r>
    <r>
      <rPr>
        <b/>
        <sz val="20"/>
        <rFont val="宋体"/>
        <family val="0"/>
      </rPr>
      <t>月湖南省各市州主要经济指标</t>
    </r>
  </si>
  <si>
    <t>城镇居民人均可支配收入</t>
  </si>
  <si>
    <t>农村居民人均可支配收入</t>
  </si>
  <si>
    <t>单位：元；%</t>
  </si>
  <si>
    <r>
      <t xml:space="preserve">指 </t>
    </r>
    <r>
      <rPr>
        <b/>
        <sz val="14"/>
        <rFont val="宋体"/>
        <family val="0"/>
      </rPr>
      <t xml:space="preserve">   </t>
    </r>
    <r>
      <rPr>
        <b/>
        <sz val="14"/>
        <rFont val="宋体"/>
        <family val="0"/>
      </rPr>
      <t>标</t>
    </r>
  </si>
  <si>
    <t>本月</t>
  </si>
  <si>
    <t>本月累计</t>
  </si>
  <si>
    <t>增幅</t>
  </si>
  <si>
    <t>1、居民人均可支配收入</t>
  </si>
  <si>
    <t xml:space="preserve">   其中：城镇</t>
  </si>
  <si>
    <t xml:space="preserve">         农村</t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</si>
  <si>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居住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</si>
  <si>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生活用品及服务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</si>
  <si>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交通和通信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</si>
  <si>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教育文化和娱乐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</si>
  <si>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医疗保健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</si>
  <si>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其他用品和服务</t>
    </r>
  </si>
  <si>
    <r>
      <t>201</t>
    </r>
    <r>
      <rPr>
        <b/>
        <sz val="20"/>
        <rFont val="宋体"/>
        <family val="0"/>
      </rPr>
      <t>7</t>
    </r>
    <r>
      <rPr>
        <b/>
        <sz val="20"/>
        <rFont val="宋体"/>
        <family val="0"/>
      </rPr>
      <t>年1—</t>
    </r>
    <r>
      <rPr>
        <b/>
        <sz val="20"/>
        <rFont val="宋体"/>
        <family val="0"/>
      </rPr>
      <t>8</t>
    </r>
    <r>
      <rPr>
        <b/>
        <sz val="20"/>
        <rFont val="宋体"/>
        <family val="0"/>
      </rPr>
      <t>月长江沿岸城市主要经济指标</t>
    </r>
  </si>
  <si>
    <r>
      <t>201</t>
    </r>
    <r>
      <rPr>
        <b/>
        <sz val="20"/>
        <rFont val="宋体"/>
        <family val="0"/>
      </rPr>
      <t>7</t>
    </r>
    <r>
      <rPr>
        <b/>
        <sz val="20"/>
        <rFont val="宋体"/>
        <family val="0"/>
      </rPr>
      <t>年1—</t>
    </r>
    <r>
      <rPr>
        <b/>
        <sz val="20"/>
        <rFont val="宋体"/>
        <family val="0"/>
      </rPr>
      <t>8</t>
    </r>
    <r>
      <rPr>
        <b/>
        <sz val="20"/>
        <rFont val="宋体"/>
        <family val="0"/>
      </rPr>
      <t>月中部地区国家区域性中心城市主要经济指标</t>
    </r>
  </si>
  <si>
    <t>农业及农产品</t>
  </si>
  <si>
    <r>
      <t xml:space="preserve">指 </t>
    </r>
    <r>
      <rPr>
        <b/>
        <sz val="14"/>
        <rFont val="宋体"/>
        <family val="0"/>
      </rPr>
      <t xml:space="preserve">   </t>
    </r>
    <r>
      <rPr>
        <b/>
        <sz val="14"/>
        <rFont val="宋体"/>
        <family val="0"/>
      </rPr>
      <t>标</t>
    </r>
  </si>
  <si>
    <t>计量单位</t>
  </si>
  <si>
    <t xml:space="preserve"> 增幅</t>
  </si>
  <si>
    <r>
      <t>1</t>
    </r>
    <r>
      <rPr>
        <b/>
        <sz val="14"/>
        <rFont val="宋体"/>
        <family val="0"/>
      </rPr>
      <t>、农林牧渔业增加值（现价）</t>
    </r>
  </si>
  <si>
    <t>2、农林牧渔业总产值（现价）</t>
  </si>
  <si>
    <t xml:space="preserve">   其中：农业产值</t>
  </si>
  <si>
    <t xml:space="preserve">        林业产值</t>
  </si>
  <si>
    <t xml:space="preserve">        牧业产值</t>
  </si>
  <si>
    <t xml:space="preserve">        渔业产值</t>
  </si>
  <si>
    <t xml:space="preserve">        农林牧渔服务业产值</t>
  </si>
  <si>
    <t xml:space="preserve">    出栏生猪</t>
  </si>
  <si>
    <t>万头</t>
  </si>
  <si>
    <t xml:space="preserve">    出栏肉用牛</t>
  </si>
  <si>
    <t xml:space="preserve">    出栏家禽</t>
  </si>
  <si>
    <t>万羽</t>
  </si>
  <si>
    <t xml:space="preserve">    水产品产量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</si>
</sst>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_ ;_ &quot;¥&quot;* \-#,##0_ ;_ &quot;¥&quot;* \-_ ;_ @_ "/>
    <numFmt numFmtId="185" formatCode="_ &quot;¥&quot;* #,##0.00_ ;_ &quot;¥&quot;* \-#,##0.00_ ;_ &quot;¥&quot;* \-??_ ;_ @_ "/>
    <numFmt numFmtId="186" formatCode="0_ "/>
    <numFmt numFmtId="187" formatCode="0.0_ "/>
    <numFmt numFmtId="188" formatCode="0.00_ "/>
    <numFmt numFmtId="189" formatCode="0_);[Red]\(0\)"/>
    <numFmt numFmtId="190" formatCode="0.0_);[Red]\(0.0\)"/>
    <numFmt numFmtId="191" formatCode="0.00_);[Red]\(0.00\)"/>
    <numFmt numFmtId="192" formatCode="0.0"/>
    <numFmt numFmtId="193" formatCode="0;_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;_"/>
    <numFmt numFmtId="199" formatCode="0.0;_ꀀ"/>
    <numFmt numFmtId="200" formatCode="0.0000"/>
    <numFmt numFmtId="201" formatCode="0.000"/>
    <numFmt numFmtId="202" formatCode="0.000000000_ "/>
    <numFmt numFmtId="203" formatCode="0.0000000000_ "/>
    <numFmt numFmtId="204" formatCode="0.00000000000_ "/>
    <numFmt numFmtId="205" formatCode="0.000000000000_ "/>
    <numFmt numFmtId="206" formatCode="0.00000000_ "/>
    <numFmt numFmtId="207" formatCode="0.0000000_ "/>
    <numFmt numFmtId="208" formatCode="0.000000_ "/>
    <numFmt numFmtId="209" formatCode="0.00000_ "/>
    <numFmt numFmtId="210" formatCode="0.0000_ "/>
    <numFmt numFmtId="211" formatCode="0.000_ "/>
    <numFmt numFmtId="212" formatCode="0;[Red]0"/>
    <numFmt numFmtId="213" formatCode="0.0000000"/>
    <numFmt numFmtId="214" formatCode="0.000000"/>
    <numFmt numFmtId="215" formatCode="0.00000"/>
    <numFmt numFmtId="216" formatCode="0.00_ ;[Red]\-0.00\ "/>
    <numFmt numFmtId="217" formatCode="0.0_ ;[Red]\-0.0\ "/>
    <numFmt numFmtId="218" formatCode="#,##0.0_ "/>
  </numFmts>
  <fonts count="99">
    <font>
      <sz val="10"/>
      <name val="Helv"/>
      <family val="2"/>
    </font>
    <font>
      <sz val="12"/>
      <name val="宋体"/>
      <family val="0"/>
    </font>
    <font>
      <sz val="12"/>
      <name val="Times New Roman"/>
      <family val="1"/>
    </font>
    <font>
      <b/>
      <sz val="20"/>
      <name val="宋体"/>
      <family val="0"/>
    </font>
    <font>
      <b/>
      <sz val="20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0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sz val="11"/>
      <name val="宋体"/>
      <family val="0"/>
    </font>
    <font>
      <b/>
      <sz val="10"/>
      <name val="Times New Roman"/>
      <family val="1"/>
    </font>
    <font>
      <b/>
      <sz val="12"/>
      <name val="宋体"/>
      <family val="0"/>
    </font>
    <font>
      <b/>
      <sz val="16"/>
      <name val="宋体"/>
      <family val="0"/>
    </font>
    <font>
      <sz val="9"/>
      <color indexed="8"/>
      <name val="宋体"/>
      <family val="0"/>
    </font>
    <font>
      <b/>
      <sz val="16"/>
      <color indexed="8"/>
      <name val="黑体"/>
      <family val="3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20"/>
      <name val="黑体"/>
      <family val="3"/>
    </font>
    <font>
      <b/>
      <sz val="20"/>
      <color indexed="8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9"/>
      <name val="仿宋_GB2312"/>
      <family val="3"/>
    </font>
    <font>
      <b/>
      <sz val="9"/>
      <name val="宋体"/>
      <family val="0"/>
    </font>
    <font>
      <sz val="8"/>
      <name val="宋体"/>
      <family val="0"/>
    </font>
    <font>
      <sz val="12"/>
      <name val="华文楷体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17"/>
      <name val="宋体"/>
      <family val="0"/>
    </font>
    <font>
      <sz val="12"/>
      <color indexed="10"/>
      <name val="宋体"/>
      <family val="0"/>
    </font>
    <font>
      <b/>
      <sz val="10"/>
      <color indexed="8"/>
      <name val="宋体"/>
      <family val="0"/>
    </font>
    <font>
      <sz val="10"/>
      <name val="Arial"/>
      <family val="2"/>
    </font>
    <font>
      <sz val="12"/>
      <name val="仿宋_GB2312"/>
      <family val="3"/>
    </font>
    <font>
      <b/>
      <sz val="14"/>
      <name val="仿宋_GB2312"/>
      <family val="3"/>
    </font>
    <font>
      <b/>
      <sz val="14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color indexed="10"/>
      <name val="宋体"/>
      <family val="0"/>
    </font>
    <font>
      <sz val="16"/>
      <color indexed="9"/>
      <name val="Times New Roman"/>
      <family val="1"/>
    </font>
    <font>
      <sz val="14"/>
      <color indexed="9"/>
      <name val="宋体"/>
      <family val="0"/>
    </font>
    <font>
      <b/>
      <sz val="13"/>
      <color indexed="8"/>
      <name val="宋体"/>
      <family val="0"/>
    </font>
    <font>
      <sz val="10"/>
      <color indexed="9"/>
      <name val="宋体"/>
      <family val="0"/>
    </font>
    <font>
      <b/>
      <sz val="10"/>
      <color indexed="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b/>
      <sz val="20"/>
      <color rgb="FFFF0000"/>
      <name val="宋体"/>
      <family val="0"/>
    </font>
    <font>
      <b/>
      <sz val="14"/>
      <name val="Calibri"/>
      <family val="0"/>
    </font>
    <font>
      <sz val="14"/>
      <name val="Calibri"/>
      <family val="0"/>
    </font>
    <font>
      <b/>
      <sz val="12"/>
      <name val="Calibri"/>
      <family val="0"/>
    </font>
    <font>
      <sz val="16"/>
      <color theme="0"/>
      <name val="Times New Roman"/>
      <family val="1"/>
    </font>
    <font>
      <sz val="14"/>
      <color theme="0"/>
      <name val="Calibri"/>
      <family val="0"/>
    </font>
    <font>
      <b/>
      <sz val="13"/>
      <color theme="1"/>
      <name val="宋体"/>
      <family val="0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宋体"/>
      <family val="0"/>
    </font>
    <font>
      <sz val="10"/>
      <color theme="0"/>
      <name val="宋体"/>
      <family val="0"/>
    </font>
    <font>
      <b/>
      <sz val="10"/>
      <color theme="0"/>
      <name val="宋体"/>
      <family val="0"/>
    </font>
    <font>
      <sz val="12"/>
      <color theme="1"/>
      <name val="宋体"/>
      <family val="0"/>
    </font>
    <font>
      <b/>
      <sz val="2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70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1" applyNumberFormat="0" applyFill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2" fillId="0" borderId="0" applyNumberFormat="0" applyFill="0" applyBorder="0" applyAlignment="0" applyProtection="0"/>
    <xf numFmtId="0" fontId="73" fillId="20" borderId="0" applyNumberFormat="0" applyBorder="0" applyAlignment="0" applyProtection="0"/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4" fillId="21" borderId="0" applyNumberFormat="0" applyBorder="0" applyAlignment="0" applyProtection="0"/>
    <xf numFmtId="0" fontId="75" fillId="0" borderId="4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6" fillId="22" borderId="5" applyNumberFormat="0" applyAlignment="0" applyProtection="0"/>
    <xf numFmtId="0" fontId="77" fillId="23" borderId="6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24" borderId="0" applyNumberFormat="0" applyBorder="0" applyAlignment="0" applyProtection="0"/>
    <xf numFmtId="0" fontId="82" fillId="22" borderId="8" applyNumberFormat="0" applyAlignment="0" applyProtection="0"/>
    <xf numFmtId="0" fontId="83" fillId="25" borderId="5" applyNumberFormat="0" applyAlignment="0" applyProtection="0"/>
    <xf numFmtId="0" fontId="8" fillId="0" borderId="0" applyNumberFormat="0" applyFill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0" fillId="32" borderId="9" applyNumberFormat="0" applyFont="0" applyAlignment="0" applyProtection="0"/>
  </cellStyleXfs>
  <cellXfs count="467"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33" borderId="0" xfId="0" applyFont="1" applyFill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3" fillId="0" borderId="0" xfId="0" applyFont="1" applyAlignment="1">
      <alignment/>
    </xf>
    <xf numFmtId="188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87" fontId="13" fillId="0" borderId="0" xfId="0" applyNumberFormat="1" applyFont="1" applyAlignment="1">
      <alignment/>
    </xf>
    <xf numFmtId="190" fontId="1" fillId="0" borderId="0" xfId="0" applyNumberFormat="1" applyFont="1" applyAlignment="1">
      <alignment/>
    </xf>
    <xf numFmtId="190" fontId="3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/>
    </xf>
    <xf numFmtId="190" fontId="0" fillId="0" borderId="0" xfId="0" applyNumberFormat="1" applyAlignment="1">
      <alignment/>
    </xf>
    <xf numFmtId="0" fontId="16" fillId="0" borderId="1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wrapText="1"/>
    </xf>
    <xf numFmtId="0" fontId="26" fillId="0" borderId="0" xfId="0" applyFont="1" applyAlignment="1">
      <alignment wrapText="1"/>
    </xf>
    <xf numFmtId="0" fontId="6" fillId="0" borderId="0" xfId="0" applyFont="1" applyAlignment="1">
      <alignment/>
    </xf>
    <xf numFmtId="187" fontId="25" fillId="0" borderId="10" xfId="0" applyNumberFormat="1" applyFont="1" applyBorder="1" applyAlignment="1">
      <alignment horizontal="center" vertical="center" wrapText="1"/>
    </xf>
    <xf numFmtId="187" fontId="25" fillId="0" borderId="0" xfId="0" applyNumberFormat="1" applyFont="1" applyBorder="1" applyAlignment="1">
      <alignment horizontal="center" vertical="center" wrapText="1"/>
    </xf>
    <xf numFmtId="187" fontId="1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Alignment="1">
      <alignment/>
    </xf>
    <xf numFmtId="187" fontId="18" fillId="0" borderId="0" xfId="0" applyNumberFormat="1" applyFont="1" applyBorder="1" applyAlignment="1">
      <alignment wrapText="1"/>
    </xf>
    <xf numFmtId="187" fontId="1" fillId="0" borderId="0" xfId="0" applyNumberFormat="1" applyFont="1" applyBorder="1" applyAlignment="1">
      <alignment/>
    </xf>
    <xf numFmtId="188" fontId="18" fillId="0" borderId="0" xfId="0" applyNumberFormat="1" applyFont="1" applyBorder="1" applyAlignment="1">
      <alignment wrapText="1"/>
    </xf>
    <xf numFmtId="188" fontId="18" fillId="0" borderId="0" xfId="0" applyNumberFormat="1" applyFont="1" applyBorder="1" applyAlignment="1">
      <alignment vertical="center" wrapText="1"/>
    </xf>
    <xf numFmtId="0" fontId="5" fillId="0" borderId="0" xfId="0" applyFont="1" applyFill="1" applyAlignment="1">
      <alignment/>
    </xf>
    <xf numFmtId="187" fontId="10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86" fontId="1" fillId="0" borderId="0" xfId="0" applyNumberFormat="1" applyFont="1" applyFill="1" applyBorder="1" applyAlignment="1">
      <alignment horizontal="right" vertical="center"/>
    </xf>
    <xf numFmtId="192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8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84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85" fillId="0" borderId="0" xfId="0" applyFont="1" applyAlignment="1">
      <alignment vertical="center"/>
    </xf>
    <xf numFmtId="0" fontId="12" fillId="0" borderId="0" xfId="43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13" fillId="0" borderId="0" xfId="0" applyFont="1" applyBorder="1" applyAlignment="1">
      <alignment/>
    </xf>
    <xf numFmtId="187" fontId="30" fillId="0" borderId="13" xfId="0" applyNumberFormat="1" applyFont="1" applyBorder="1" applyAlignment="1">
      <alignment horizontal="center" vertical="center" wrapText="1"/>
    </xf>
    <xf numFmtId="188" fontId="30" fillId="0" borderId="13" xfId="0" applyNumberFormat="1" applyFont="1" applyBorder="1" applyAlignment="1">
      <alignment horizontal="center" vertical="center" wrapText="1"/>
    </xf>
    <xf numFmtId="187" fontId="31" fillId="0" borderId="14" xfId="0" applyNumberFormat="1" applyFont="1" applyBorder="1" applyAlignment="1">
      <alignment horizontal="center" vertical="center" wrapText="1"/>
    </xf>
    <xf numFmtId="188" fontId="31" fillId="0" borderId="14" xfId="0" applyNumberFormat="1" applyFont="1" applyBorder="1" applyAlignment="1">
      <alignment horizontal="center" vertical="center" wrapText="1"/>
    </xf>
    <xf numFmtId="187" fontId="31" fillId="0" borderId="15" xfId="0" applyNumberFormat="1" applyFont="1" applyBorder="1" applyAlignment="1">
      <alignment horizontal="center" vertical="center" wrapText="1"/>
    </xf>
    <xf numFmtId="187" fontId="86" fillId="0" borderId="16" xfId="0" applyNumberFormat="1" applyFont="1" applyFill="1" applyBorder="1" applyAlignment="1">
      <alignment horizontal="center" vertical="center" wrapText="1"/>
    </xf>
    <xf numFmtId="187" fontId="86" fillId="0" borderId="17" xfId="0" applyNumberFormat="1" applyFont="1" applyFill="1" applyBorder="1" applyAlignment="1">
      <alignment horizontal="center" vertical="center" wrapText="1"/>
    </xf>
    <xf numFmtId="188" fontId="86" fillId="0" borderId="18" xfId="0" applyNumberFormat="1" applyFont="1" applyBorder="1" applyAlignment="1">
      <alignment horizontal="center" vertical="center" wrapText="1"/>
    </xf>
    <xf numFmtId="187" fontId="86" fillId="0" borderId="17" xfId="0" applyNumberFormat="1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/>
    </xf>
    <xf numFmtId="187" fontId="31" fillId="0" borderId="13" xfId="0" applyNumberFormat="1" applyFont="1" applyBorder="1" applyAlignment="1">
      <alignment horizontal="center" vertical="center"/>
    </xf>
    <xf numFmtId="187" fontId="31" fillId="0" borderId="14" xfId="0" applyNumberFormat="1" applyFont="1" applyBorder="1" applyAlignment="1">
      <alignment horizontal="center" vertical="center"/>
    </xf>
    <xf numFmtId="187" fontId="31" fillId="0" borderId="15" xfId="0" applyNumberFormat="1" applyFont="1" applyBorder="1" applyAlignment="1">
      <alignment horizontal="center" vertical="center"/>
    </xf>
    <xf numFmtId="187" fontId="31" fillId="0" borderId="19" xfId="0" applyNumberFormat="1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187" fontId="30" fillId="0" borderId="15" xfId="0" applyNumberFormat="1" applyFont="1" applyBorder="1" applyAlignment="1">
      <alignment horizontal="center" vertical="center"/>
    </xf>
    <xf numFmtId="2" fontId="86" fillId="0" borderId="21" xfId="0" applyNumberFormat="1" applyFont="1" applyFill="1" applyBorder="1" applyAlignment="1">
      <alignment horizontal="center" vertical="center" wrapText="1"/>
    </xf>
    <xf numFmtId="2" fontId="86" fillId="0" borderId="18" xfId="0" applyNumberFormat="1" applyFont="1" applyFill="1" applyBorder="1" applyAlignment="1">
      <alignment horizontal="center" vertical="center"/>
    </xf>
    <xf numFmtId="0" fontId="86" fillId="0" borderId="17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190" fontId="30" fillId="0" borderId="13" xfId="0" applyNumberFormat="1" applyFont="1" applyFill="1" applyBorder="1" applyAlignment="1">
      <alignment horizontal="center" vertical="center"/>
    </xf>
    <xf numFmtId="191" fontId="30" fillId="0" borderId="14" xfId="0" applyNumberFormat="1" applyFont="1" applyFill="1" applyBorder="1" applyAlignment="1">
      <alignment horizontal="center" vertical="center"/>
    </xf>
    <xf numFmtId="187" fontId="30" fillId="0" borderId="14" xfId="0" applyNumberFormat="1" applyFont="1" applyFill="1" applyBorder="1" applyAlignment="1">
      <alignment horizontal="center" vertical="center"/>
    </xf>
    <xf numFmtId="188" fontId="30" fillId="0" borderId="14" xfId="0" applyNumberFormat="1" applyFont="1" applyFill="1" applyBorder="1" applyAlignment="1">
      <alignment horizontal="center" vertical="center"/>
    </xf>
    <xf numFmtId="187" fontId="30" fillId="0" borderId="16" xfId="0" applyNumberFormat="1" applyFont="1" applyFill="1" applyBorder="1" applyAlignment="1">
      <alignment horizontal="center" vertical="center"/>
    </xf>
    <xf numFmtId="190" fontId="31" fillId="0" borderId="14" xfId="0" applyNumberFormat="1" applyFont="1" applyFill="1" applyBorder="1" applyAlignment="1">
      <alignment horizontal="center" vertical="center"/>
    </xf>
    <xf numFmtId="191" fontId="31" fillId="0" borderId="14" xfId="0" applyNumberFormat="1" applyFont="1" applyFill="1" applyBorder="1" applyAlignment="1">
      <alignment horizontal="center" vertical="center"/>
    </xf>
    <xf numFmtId="187" fontId="31" fillId="0" borderId="14" xfId="0" applyNumberFormat="1" applyFont="1" applyFill="1" applyBorder="1" applyAlignment="1">
      <alignment horizontal="center" vertical="center"/>
    </xf>
    <xf numFmtId="188" fontId="31" fillId="0" borderId="14" xfId="0" applyNumberFormat="1" applyFont="1" applyFill="1" applyBorder="1" applyAlignment="1">
      <alignment horizontal="center" vertical="center"/>
    </xf>
    <xf numFmtId="187" fontId="31" fillId="0" borderId="15" xfId="0" applyNumberFormat="1" applyFont="1" applyFill="1" applyBorder="1" applyAlignment="1">
      <alignment horizontal="center" vertical="center"/>
    </xf>
    <xf numFmtId="190" fontId="30" fillId="0" borderId="14" xfId="0" applyNumberFormat="1" applyFont="1" applyFill="1" applyBorder="1" applyAlignment="1">
      <alignment horizontal="center" vertical="center"/>
    </xf>
    <xf numFmtId="187" fontId="31" fillId="0" borderId="23" xfId="0" applyNumberFormat="1" applyFont="1" applyFill="1" applyBorder="1" applyAlignment="1">
      <alignment horizontal="center" vertical="center"/>
    </xf>
    <xf numFmtId="188" fontId="31" fillId="0" borderId="23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2" fillId="0" borderId="24" xfId="46" applyFont="1" applyBorder="1" applyAlignment="1">
      <alignment vertical="center" wrapText="1"/>
      <protection/>
    </xf>
    <xf numFmtId="0" fontId="9" fillId="0" borderId="1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190" fontId="31" fillId="0" borderId="11" xfId="0" applyNumberFormat="1" applyFont="1" applyBorder="1" applyAlignment="1">
      <alignment horizontal="center" vertical="center"/>
    </xf>
    <xf numFmtId="191" fontId="31" fillId="0" borderId="13" xfId="0" applyNumberFormat="1" applyFont="1" applyBorder="1" applyAlignment="1">
      <alignment horizontal="center" vertical="center"/>
    </xf>
    <xf numFmtId="190" fontId="31" fillId="0" borderId="16" xfId="0" applyNumberFormat="1" applyFont="1" applyBorder="1" applyAlignment="1">
      <alignment horizontal="center" vertical="center"/>
    </xf>
    <xf numFmtId="190" fontId="31" fillId="0" borderId="13" xfId="0" applyNumberFormat="1" applyFont="1" applyBorder="1" applyAlignment="1">
      <alignment horizontal="center" vertical="center"/>
    </xf>
    <xf numFmtId="190" fontId="31" fillId="0" borderId="20" xfId="0" applyNumberFormat="1" applyFont="1" applyBorder="1" applyAlignment="1">
      <alignment horizontal="center" vertical="center"/>
    </xf>
    <xf numFmtId="191" fontId="31" fillId="0" borderId="14" xfId="0" applyNumberFormat="1" applyFont="1" applyBorder="1" applyAlignment="1">
      <alignment horizontal="center" vertical="center"/>
    </xf>
    <xf numFmtId="190" fontId="31" fillId="0" borderId="15" xfId="0" applyNumberFormat="1" applyFont="1" applyBorder="1" applyAlignment="1">
      <alignment horizontal="center" vertical="center"/>
    </xf>
    <xf numFmtId="190" fontId="31" fillId="0" borderId="14" xfId="0" applyNumberFormat="1" applyFont="1" applyBorder="1" applyAlignment="1">
      <alignment horizontal="center" vertical="center"/>
    </xf>
    <xf numFmtId="190" fontId="31" fillId="0" borderId="20" xfId="0" applyNumberFormat="1" applyFont="1" applyFill="1" applyBorder="1" applyAlignment="1">
      <alignment horizontal="center" vertical="center"/>
    </xf>
    <xf numFmtId="190" fontId="30" fillId="0" borderId="20" xfId="0" applyNumberFormat="1" applyFont="1" applyBorder="1" applyAlignment="1">
      <alignment horizontal="center" vertical="center"/>
    </xf>
    <xf numFmtId="191" fontId="30" fillId="0" borderId="14" xfId="0" applyNumberFormat="1" applyFont="1" applyBorder="1" applyAlignment="1">
      <alignment horizontal="center" vertical="center"/>
    </xf>
    <xf numFmtId="190" fontId="30" fillId="0" borderId="15" xfId="0" applyNumberFormat="1" applyFont="1" applyBorder="1" applyAlignment="1">
      <alignment horizontal="center" vertical="center"/>
    </xf>
    <xf numFmtId="191" fontId="30" fillId="33" borderId="14" xfId="0" applyNumberFormat="1" applyFont="1" applyFill="1" applyBorder="1" applyAlignment="1">
      <alignment horizontal="center" vertical="center"/>
    </xf>
    <xf numFmtId="190" fontId="30" fillId="33" borderId="15" xfId="0" applyNumberFormat="1" applyFont="1" applyFill="1" applyBorder="1" applyAlignment="1">
      <alignment horizontal="center" vertical="center"/>
    </xf>
    <xf numFmtId="190" fontId="30" fillId="0" borderId="15" xfId="0" applyNumberFormat="1" applyFont="1" applyFill="1" applyBorder="1" applyAlignment="1">
      <alignment horizontal="center" vertical="center"/>
    </xf>
    <xf numFmtId="190" fontId="31" fillId="0" borderId="25" xfId="0" applyNumberFormat="1" applyFont="1" applyBorder="1" applyAlignment="1">
      <alignment horizontal="center" vertical="center"/>
    </xf>
    <xf numFmtId="191" fontId="31" fillId="0" borderId="25" xfId="0" applyNumberFormat="1" applyFont="1" applyBorder="1" applyAlignment="1">
      <alignment horizontal="center" vertical="center"/>
    </xf>
    <xf numFmtId="190" fontId="31" fillId="0" borderId="19" xfId="0" applyNumberFormat="1" applyFont="1" applyBorder="1" applyAlignment="1">
      <alignment horizontal="center" vertical="center"/>
    </xf>
    <xf numFmtId="191" fontId="35" fillId="0" borderId="17" xfId="0" applyNumberFormat="1" applyFont="1" applyBorder="1" applyAlignment="1">
      <alignment horizontal="center" vertical="center"/>
    </xf>
    <xf numFmtId="49" fontId="35" fillId="0" borderId="11" xfId="0" applyNumberFormat="1" applyFont="1" applyBorder="1" applyAlignment="1">
      <alignment horizontal="center" vertical="center" wrapText="1"/>
    </xf>
    <xf numFmtId="49" fontId="34" fillId="0" borderId="20" xfId="0" applyNumberFormat="1" applyFont="1" applyBorder="1" applyAlignment="1">
      <alignment horizontal="center" vertical="center"/>
    </xf>
    <xf numFmtId="49" fontId="34" fillId="0" borderId="12" xfId="0" applyNumberFormat="1" applyFont="1" applyBorder="1" applyAlignment="1">
      <alignment horizontal="center" vertical="center"/>
    </xf>
    <xf numFmtId="187" fontId="36" fillId="0" borderId="16" xfId="0" applyNumberFormat="1" applyFont="1" applyBorder="1" applyAlignment="1">
      <alignment horizontal="center" vertical="center"/>
    </xf>
    <xf numFmtId="187" fontId="37" fillId="0" borderId="15" xfId="0" applyNumberFormat="1" applyFont="1" applyBorder="1" applyAlignment="1">
      <alignment horizontal="center" vertical="center"/>
    </xf>
    <xf numFmtId="187" fontId="37" fillId="0" borderId="19" xfId="0" applyNumberFormat="1" applyFont="1" applyBorder="1" applyAlignment="1">
      <alignment horizontal="center" vertical="center"/>
    </xf>
    <xf numFmtId="187" fontId="32" fillId="0" borderId="17" xfId="0" applyNumberFormat="1" applyFont="1" applyBorder="1" applyAlignment="1">
      <alignment horizontal="center" vertical="center"/>
    </xf>
    <xf numFmtId="0" fontId="32" fillId="0" borderId="11" xfId="0" applyFont="1" applyBorder="1" applyAlignment="1">
      <alignment horizontal="left" vertical="center"/>
    </xf>
    <xf numFmtId="0" fontId="32" fillId="0" borderId="20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187" fontId="30" fillId="0" borderId="16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/>
    </xf>
    <xf numFmtId="187" fontId="9" fillId="0" borderId="0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86" fontId="31" fillId="0" borderId="20" xfId="0" applyNumberFormat="1" applyFont="1" applyFill="1" applyBorder="1" applyAlignment="1">
      <alignment horizontal="center" vertical="center" wrapText="1"/>
    </xf>
    <xf numFmtId="187" fontId="31" fillId="0" borderId="20" xfId="0" applyNumberFormat="1" applyFont="1" applyFill="1" applyBorder="1" applyAlignment="1">
      <alignment horizontal="center" vertical="center" wrapText="1"/>
    </xf>
    <xf numFmtId="186" fontId="31" fillId="0" borderId="14" xfId="0" applyNumberFormat="1" applyFont="1" applyFill="1" applyBorder="1" applyAlignment="1">
      <alignment horizontal="center" vertical="center" wrapText="1"/>
    </xf>
    <xf numFmtId="187" fontId="31" fillId="0" borderId="15" xfId="0" applyNumberFormat="1" applyFont="1" applyFill="1" applyBorder="1" applyAlignment="1">
      <alignment horizontal="center" vertical="center" wrapText="1"/>
    </xf>
    <xf numFmtId="186" fontId="31" fillId="0" borderId="12" xfId="0" applyNumberFormat="1" applyFont="1" applyFill="1" applyBorder="1" applyAlignment="1">
      <alignment horizontal="center" vertical="center" wrapText="1"/>
    </xf>
    <xf numFmtId="187" fontId="31" fillId="0" borderId="12" xfId="0" applyNumberFormat="1" applyFont="1" applyFill="1" applyBorder="1" applyAlignment="1">
      <alignment horizontal="center" vertical="center" wrapText="1"/>
    </xf>
    <xf numFmtId="186" fontId="31" fillId="0" borderId="25" xfId="0" applyNumberFormat="1" applyFont="1" applyFill="1" applyBorder="1" applyAlignment="1">
      <alignment horizontal="center" vertical="center" wrapText="1"/>
    </xf>
    <xf numFmtId="187" fontId="31" fillId="0" borderId="19" xfId="0" applyNumberFormat="1" applyFont="1" applyFill="1" applyBorder="1" applyAlignment="1">
      <alignment horizontal="center" vertical="center" wrapText="1"/>
    </xf>
    <xf numFmtId="187" fontId="31" fillId="0" borderId="14" xfId="0" applyNumberFormat="1" applyFont="1" applyFill="1" applyBorder="1" applyAlignment="1">
      <alignment horizontal="center" vertical="center" wrapText="1"/>
    </xf>
    <xf numFmtId="187" fontId="31" fillId="0" borderId="25" xfId="0" applyNumberFormat="1" applyFont="1" applyFill="1" applyBorder="1" applyAlignment="1">
      <alignment horizontal="center" vertical="center" wrapText="1"/>
    </xf>
    <xf numFmtId="0" fontId="86" fillId="0" borderId="20" xfId="0" applyFont="1" applyBorder="1" applyAlignment="1">
      <alignment horizontal="left" vertical="center"/>
    </xf>
    <xf numFmtId="0" fontId="86" fillId="0" borderId="14" xfId="0" applyFont="1" applyBorder="1" applyAlignment="1">
      <alignment horizontal="center" vertical="center"/>
    </xf>
    <xf numFmtId="0" fontId="87" fillId="0" borderId="20" xfId="0" applyFont="1" applyBorder="1" applyAlignment="1">
      <alignment horizontal="left" vertical="center"/>
    </xf>
    <xf numFmtId="0" fontId="87" fillId="0" borderId="14" xfId="0" applyFont="1" applyBorder="1" applyAlignment="1">
      <alignment horizontal="center" vertical="center"/>
    </xf>
    <xf numFmtId="0" fontId="86" fillId="0" borderId="20" xfId="0" applyFont="1" applyBorder="1" applyAlignment="1">
      <alignment vertical="center"/>
    </xf>
    <xf numFmtId="0" fontId="87" fillId="0" borderId="12" xfId="0" applyFont="1" applyBorder="1" applyAlignment="1">
      <alignment vertical="center"/>
    </xf>
    <xf numFmtId="0" fontId="87" fillId="0" borderId="25" xfId="0" applyFont="1" applyBorder="1" applyAlignment="1">
      <alignment horizontal="center" vertical="center"/>
    </xf>
    <xf numFmtId="186" fontId="30" fillId="0" borderId="14" xfId="0" applyNumberFormat="1" applyFont="1" applyBorder="1" applyAlignment="1">
      <alignment horizontal="center" vertical="center"/>
    </xf>
    <xf numFmtId="186" fontId="31" fillId="0" borderId="14" xfId="0" applyNumberFormat="1" applyFont="1" applyBorder="1" applyAlignment="1">
      <alignment horizontal="center" vertical="center"/>
    </xf>
    <xf numFmtId="0" fontId="87" fillId="0" borderId="0" xfId="0" applyFont="1" applyAlignment="1">
      <alignment/>
    </xf>
    <xf numFmtId="49" fontId="87" fillId="33" borderId="0" xfId="0" applyNumberFormat="1" applyFont="1" applyFill="1" applyBorder="1" applyAlignment="1">
      <alignment horizontal="left" vertical="center"/>
    </xf>
    <xf numFmtId="49" fontId="87" fillId="33" borderId="10" xfId="0" applyNumberFormat="1" applyFont="1" applyFill="1" applyBorder="1" applyAlignment="1">
      <alignment horizontal="left" vertical="center"/>
    </xf>
    <xf numFmtId="0" fontId="86" fillId="0" borderId="18" xfId="0" applyFont="1" applyBorder="1" applyAlignment="1">
      <alignment horizontal="center" vertical="center" wrapText="1"/>
    </xf>
    <xf numFmtId="0" fontId="86" fillId="33" borderId="17" xfId="0" applyFont="1" applyFill="1" applyBorder="1" applyAlignment="1">
      <alignment horizontal="center" vertical="center" wrapText="1"/>
    </xf>
    <xf numFmtId="49" fontId="86" fillId="33" borderId="26" xfId="0" applyNumberFormat="1" applyFont="1" applyFill="1" applyBorder="1" applyAlignment="1">
      <alignment horizontal="left" vertical="center"/>
    </xf>
    <xf numFmtId="0" fontId="33" fillId="0" borderId="10" xfId="0" applyFont="1" applyBorder="1" applyAlignment="1">
      <alignment horizontal="right" vertical="center" wrapText="1"/>
    </xf>
    <xf numFmtId="0" fontId="88" fillId="0" borderId="0" xfId="0" applyFont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186" fontId="30" fillId="0" borderId="11" xfId="0" applyNumberFormat="1" applyFont="1" applyFill="1" applyBorder="1" applyAlignment="1">
      <alignment horizontal="center" vertical="center" wrapText="1"/>
    </xf>
    <xf numFmtId="187" fontId="30" fillId="0" borderId="11" xfId="0" applyNumberFormat="1" applyFont="1" applyFill="1" applyBorder="1" applyAlignment="1">
      <alignment horizontal="center" vertical="center" wrapText="1"/>
    </xf>
    <xf numFmtId="187" fontId="32" fillId="0" borderId="0" xfId="0" applyNumberFormat="1" applyFont="1" applyFill="1" applyBorder="1" applyAlignment="1">
      <alignment horizontal="center" vertical="center" wrapText="1"/>
    </xf>
    <xf numFmtId="0" fontId="86" fillId="0" borderId="18" xfId="0" applyFont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6" fillId="0" borderId="11" xfId="0" applyFont="1" applyBorder="1" applyAlignment="1">
      <alignment vertical="center"/>
    </xf>
    <xf numFmtId="0" fontId="86" fillId="0" borderId="13" xfId="0" applyFont="1" applyBorder="1" applyAlignment="1">
      <alignment horizontal="center" vertical="center"/>
    </xf>
    <xf numFmtId="188" fontId="86" fillId="33" borderId="13" xfId="0" applyNumberFormat="1" applyFont="1" applyFill="1" applyBorder="1" applyAlignment="1">
      <alignment horizontal="center" vertical="center"/>
    </xf>
    <xf numFmtId="187" fontId="86" fillId="33" borderId="16" xfId="0" applyNumberFormat="1" applyFont="1" applyFill="1" applyBorder="1" applyAlignment="1">
      <alignment horizontal="center" vertical="center"/>
    </xf>
    <xf numFmtId="0" fontId="87" fillId="0" borderId="20" xfId="0" applyFont="1" applyBorder="1" applyAlignment="1">
      <alignment vertical="center"/>
    </xf>
    <xf numFmtId="0" fontId="87" fillId="0" borderId="20" xfId="0" applyFont="1" applyBorder="1" applyAlignment="1">
      <alignment horizontal="center" vertical="center"/>
    </xf>
    <xf numFmtId="0" fontId="86" fillId="0" borderId="20" xfId="0" applyFont="1" applyBorder="1" applyAlignment="1">
      <alignment horizontal="center" vertical="center"/>
    </xf>
    <xf numFmtId="0" fontId="87" fillId="0" borderId="12" xfId="0" applyFont="1" applyBorder="1" applyAlignment="1">
      <alignment horizontal="center" vertical="center"/>
    </xf>
    <xf numFmtId="0" fontId="88" fillId="0" borderId="0" xfId="0" applyFont="1" applyAlignment="1">
      <alignment/>
    </xf>
    <xf numFmtId="0" fontId="86" fillId="33" borderId="27" xfId="0" applyFont="1" applyFill="1" applyBorder="1" applyAlignment="1">
      <alignment horizontal="center" vertical="center"/>
    </xf>
    <xf numFmtId="0" fontId="31" fillId="0" borderId="14" xfId="0" applyFont="1" applyBorder="1" applyAlignment="1">
      <alignment/>
    </xf>
    <xf numFmtId="0" fontId="31" fillId="0" borderId="15" xfId="0" applyFont="1" applyBorder="1" applyAlignment="1">
      <alignment/>
    </xf>
    <xf numFmtId="186" fontId="31" fillId="0" borderId="14" xfId="43" applyNumberFormat="1" applyFont="1" applyBorder="1" applyAlignment="1" applyProtection="1">
      <alignment horizontal="left" vertical="center" wrapText="1"/>
      <protection locked="0"/>
    </xf>
    <xf numFmtId="186" fontId="31" fillId="0" borderId="15" xfId="43" applyNumberFormat="1" applyFont="1" applyBorder="1" applyAlignment="1" applyProtection="1">
      <alignment horizontal="left" vertical="center" wrapText="1"/>
      <protection locked="0"/>
    </xf>
    <xf numFmtId="192" fontId="31" fillId="33" borderId="15" xfId="0" applyNumberFormat="1" applyFont="1" applyFill="1" applyBorder="1" applyAlignment="1">
      <alignment horizontal="center" vertical="center"/>
    </xf>
    <xf numFmtId="188" fontId="31" fillId="0" borderId="25" xfId="0" applyNumberFormat="1" applyFont="1" applyFill="1" applyBorder="1" applyAlignment="1">
      <alignment horizontal="center" vertical="center"/>
    </xf>
    <xf numFmtId="192" fontId="31" fillId="33" borderId="19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186" fontId="87" fillId="0" borderId="20" xfId="43" applyNumberFormat="1" applyFont="1" applyBorder="1" applyAlignment="1" applyProtection="1">
      <alignment vertical="center" wrapText="1"/>
      <protection locked="0"/>
    </xf>
    <xf numFmtId="186" fontId="87" fillId="0" borderId="20" xfId="43" applyNumberFormat="1" applyFont="1" applyBorder="1" applyAlignment="1" applyProtection="1">
      <alignment horizontal="center" vertical="center" wrapText="1"/>
      <protection locked="0"/>
    </xf>
    <xf numFmtId="186" fontId="87" fillId="0" borderId="20" xfId="43" applyNumberFormat="1" applyFont="1" applyBorder="1" applyAlignment="1" applyProtection="1">
      <alignment horizontal="left" vertical="center" wrapText="1"/>
      <protection locked="0"/>
    </xf>
    <xf numFmtId="0" fontId="87" fillId="33" borderId="20" xfId="0" applyFont="1" applyFill="1" applyBorder="1" applyAlignment="1">
      <alignment horizontal="left" vertical="center"/>
    </xf>
    <xf numFmtId="0" fontId="87" fillId="33" borderId="12" xfId="0" applyFont="1" applyFill="1" applyBorder="1" applyAlignment="1">
      <alignment horizontal="left" vertical="center"/>
    </xf>
    <xf numFmtId="0" fontId="88" fillId="0" borderId="0" xfId="43" applyFont="1" applyFill="1" applyBorder="1" applyProtection="1">
      <alignment/>
      <protection locked="0"/>
    </xf>
    <xf numFmtId="0" fontId="86" fillId="0" borderId="18" xfId="43" applyFont="1" applyFill="1" applyBorder="1" applyAlignment="1" applyProtection="1">
      <alignment horizontal="center" vertical="center"/>
      <protection locked="0"/>
    </xf>
    <xf numFmtId="0" fontId="86" fillId="0" borderId="17" xfId="43" applyFont="1" applyFill="1" applyBorder="1" applyAlignment="1" applyProtection="1">
      <alignment horizontal="center" vertical="center"/>
      <protection locked="0"/>
    </xf>
    <xf numFmtId="0" fontId="87" fillId="0" borderId="0" xfId="0" applyFont="1" applyBorder="1" applyAlignment="1">
      <alignment horizontal="center" vertical="top" wrapText="1"/>
    </xf>
    <xf numFmtId="0" fontId="87" fillId="34" borderId="28" xfId="0" applyFont="1" applyFill="1" applyBorder="1" applyAlignment="1">
      <alignment horizontal="left" vertical="center" wrapText="1"/>
    </xf>
    <xf numFmtId="0" fontId="87" fillId="34" borderId="29" xfId="0" applyFont="1" applyFill="1" applyBorder="1" applyAlignment="1">
      <alignment horizontal="left" vertical="center" wrapText="1"/>
    </xf>
    <xf numFmtId="192" fontId="31" fillId="34" borderId="0" xfId="0" applyNumberFormat="1" applyFont="1" applyFill="1" applyBorder="1" applyAlignment="1">
      <alignment horizontal="center" vertical="center" wrapText="1"/>
    </xf>
    <xf numFmtId="0" fontId="86" fillId="33" borderId="0" xfId="0" applyFont="1" applyFill="1" applyBorder="1" applyAlignment="1">
      <alignment vertical="center"/>
    </xf>
    <xf numFmtId="0" fontId="87" fillId="33" borderId="0" xfId="0" applyFont="1" applyFill="1" applyBorder="1" applyAlignment="1">
      <alignment vertical="center"/>
    </xf>
    <xf numFmtId="0" fontId="87" fillId="33" borderId="10" xfId="0" applyFont="1" applyFill="1" applyBorder="1" applyAlignment="1">
      <alignment vertical="center"/>
    </xf>
    <xf numFmtId="190" fontId="86" fillId="33" borderId="17" xfId="0" applyNumberFormat="1" applyFont="1" applyFill="1" applyBorder="1" applyAlignment="1">
      <alignment horizontal="center" vertical="center" wrapText="1"/>
    </xf>
    <xf numFmtId="0" fontId="86" fillId="33" borderId="20" xfId="0" applyFont="1" applyFill="1" applyBorder="1" applyAlignment="1">
      <alignment vertical="center"/>
    </xf>
    <xf numFmtId="0" fontId="87" fillId="33" borderId="20" xfId="0" applyFont="1" applyFill="1" applyBorder="1" applyAlignment="1">
      <alignment vertical="center"/>
    </xf>
    <xf numFmtId="0" fontId="87" fillId="0" borderId="20" xfId="0" applyFont="1" applyFill="1" applyBorder="1" applyAlignment="1">
      <alignment vertical="center"/>
    </xf>
    <xf numFmtId="0" fontId="86" fillId="33" borderId="12" xfId="0" applyFont="1" applyFill="1" applyBorder="1" applyAlignment="1">
      <alignment vertical="center"/>
    </xf>
    <xf numFmtId="0" fontId="87" fillId="33" borderId="11" xfId="0" applyFont="1" applyFill="1" applyBorder="1" applyAlignment="1">
      <alignment vertical="center"/>
    </xf>
    <xf numFmtId="0" fontId="87" fillId="33" borderId="12" xfId="0" applyFont="1" applyFill="1" applyBorder="1" applyAlignment="1">
      <alignment vertical="center"/>
    </xf>
    <xf numFmtId="0" fontId="87" fillId="0" borderId="0" xfId="0" applyFont="1" applyAlignment="1">
      <alignment vertical="center"/>
    </xf>
    <xf numFmtId="190" fontId="87" fillId="0" borderId="0" xfId="0" applyNumberFormat="1" applyFont="1" applyAlignment="1">
      <alignment/>
    </xf>
    <xf numFmtId="0" fontId="88" fillId="0" borderId="0" xfId="0" applyFont="1" applyFill="1" applyBorder="1" applyAlignment="1">
      <alignment horizontal="right" vertical="center"/>
    </xf>
    <xf numFmtId="189" fontId="86" fillId="33" borderId="18" xfId="0" applyNumberFormat="1" applyFont="1" applyFill="1" applyBorder="1" applyAlignment="1">
      <alignment horizontal="center" vertical="center"/>
    </xf>
    <xf numFmtId="189" fontId="86" fillId="33" borderId="27" xfId="0" applyNumberFormat="1" applyFont="1" applyFill="1" applyBorder="1" applyAlignment="1">
      <alignment horizontal="center" vertical="center"/>
    </xf>
    <xf numFmtId="190" fontId="86" fillId="33" borderId="17" xfId="0" applyNumberFormat="1" applyFont="1" applyFill="1" applyBorder="1" applyAlignment="1">
      <alignment horizontal="center" vertical="center"/>
    </xf>
    <xf numFmtId="2" fontId="30" fillId="33" borderId="20" xfId="0" applyNumberFormat="1" applyFont="1" applyFill="1" applyBorder="1" applyAlignment="1">
      <alignment horizontal="center" vertical="center"/>
    </xf>
    <xf numFmtId="187" fontId="30" fillId="33" borderId="15" xfId="0" applyNumberFormat="1" applyFont="1" applyFill="1" applyBorder="1" applyAlignment="1">
      <alignment horizontal="center" vertical="center"/>
    </xf>
    <xf numFmtId="2" fontId="31" fillId="33" borderId="20" xfId="0" applyNumberFormat="1" applyFont="1" applyFill="1" applyBorder="1" applyAlignment="1">
      <alignment horizontal="center" vertical="center"/>
    </xf>
    <xf numFmtId="187" fontId="31" fillId="33" borderId="15" xfId="0" applyNumberFormat="1" applyFont="1" applyFill="1" applyBorder="1" applyAlignment="1">
      <alignment horizontal="center" vertical="center"/>
    </xf>
    <xf numFmtId="188" fontId="31" fillId="0" borderId="13" xfId="0" applyNumberFormat="1" applyFont="1" applyFill="1" applyBorder="1" applyAlignment="1">
      <alignment horizontal="center" vertical="center"/>
    </xf>
    <xf numFmtId="0" fontId="86" fillId="33" borderId="27" xfId="0" applyFont="1" applyFill="1" applyBorder="1" applyAlignment="1">
      <alignment horizontal="center" vertical="center" wrapText="1"/>
    </xf>
    <xf numFmtId="186" fontId="86" fillId="0" borderId="18" xfId="0" applyNumberFormat="1" applyFont="1" applyBorder="1" applyAlignment="1">
      <alignment horizontal="center" vertical="center" wrapText="1"/>
    </xf>
    <xf numFmtId="186" fontId="86" fillId="0" borderId="17" xfId="0" applyNumberFormat="1" applyFont="1" applyBorder="1" applyAlignment="1">
      <alignment horizontal="center" vertical="center" wrapText="1"/>
    </xf>
    <xf numFmtId="0" fontId="86" fillId="33" borderId="20" xfId="0" applyFont="1" applyFill="1" applyBorder="1" applyAlignment="1">
      <alignment horizontal="left" vertical="center"/>
    </xf>
    <xf numFmtId="0" fontId="86" fillId="33" borderId="12" xfId="0" applyFont="1" applyFill="1" applyBorder="1" applyAlignment="1">
      <alignment horizontal="left" vertical="center"/>
    </xf>
    <xf numFmtId="0" fontId="86" fillId="0" borderId="11" xfId="0" applyFont="1" applyBorder="1" applyAlignment="1">
      <alignment horizontal="center" vertical="center" wrapText="1"/>
    </xf>
    <xf numFmtId="0" fontId="87" fillId="0" borderId="20" xfId="0" applyFont="1" applyBorder="1" applyAlignment="1">
      <alignment horizontal="center" vertical="center" wrapText="1"/>
    </xf>
    <xf numFmtId="2" fontId="30" fillId="33" borderId="16" xfId="0" applyNumberFormat="1" applyFont="1" applyFill="1" applyBorder="1" applyAlignment="1">
      <alignment horizontal="center" vertical="center"/>
    </xf>
    <xf numFmtId="192" fontId="30" fillId="33" borderId="16" xfId="0" applyNumberFormat="1" applyFont="1" applyFill="1" applyBorder="1" applyAlignment="1">
      <alignment horizontal="center" vertical="center"/>
    </xf>
    <xf numFmtId="188" fontId="31" fillId="0" borderId="14" xfId="43" applyNumberFormat="1" applyFont="1" applyFill="1" applyBorder="1" applyAlignment="1" applyProtection="1">
      <alignment horizontal="center" vertical="center"/>
      <protection/>
    </xf>
    <xf numFmtId="2" fontId="31" fillId="34" borderId="30" xfId="0" applyNumberFormat="1" applyFont="1" applyFill="1" applyBorder="1" applyAlignment="1">
      <alignment horizontal="center" vertical="center" wrapText="1"/>
    </xf>
    <xf numFmtId="2" fontId="31" fillId="34" borderId="31" xfId="0" applyNumberFormat="1" applyFont="1" applyFill="1" applyBorder="1" applyAlignment="1">
      <alignment horizontal="center" vertical="center" wrapText="1"/>
    </xf>
    <xf numFmtId="187" fontId="30" fillId="0" borderId="25" xfId="0" applyNumberFormat="1" applyFont="1" applyBorder="1" applyAlignment="1">
      <alignment horizontal="center" vertical="center"/>
    </xf>
    <xf numFmtId="187" fontId="30" fillId="0" borderId="19" xfId="0" applyNumberFormat="1" applyFont="1" applyBorder="1" applyAlignment="1">
      <alignment horizontal="center" vertical="center"/>
    </xf>
    <xf numFmtId="0" fontId="86" fillId="34" borderId="32" xfId="0" applyFont="1" applyFill="1" applyBorder="1" applyAlignment="1">
      <alignment horizontal="center" vertical="center" wrapText="1"/>
    </xf>
    <xf numFmtId="0" fontId="86" fillId="0" borderId="27" xfId="43" applyFont="1" applyBorder="1" applyAlignment="1" applyProtection="1">
      <alignment horizontal="center" vertical="center"/>
      <protection locked="0"/>
    </xf>
    <xf numFmtId="0" fontId="32" fillId="0" borderId="27" xfId="0" applyFont="1" applyBorder="1" applyAlignment="1">
      <alignment horizontal="center" vertical="center"/>
    </xf>
    <xf numFmtId="49" fontId="35" fillId="0" borderId="11" xfId="0" applyNumberFormat="1" applyFont="1" applyBorder="1" applyAlignment="1">
      <alignment horizontal="center" vertical="center" wrapText="1"/>
    </xf>
    <xf numFmtId="0" fontId="86" fillId="0" borderId="27" xfId="0" applyFont="1" applyBorder="1" applyAlignment="1">
      <alignment horizontal="center" vertical="center"/>
    </xf>
    <xf numFmtId="0" fontId="86" fillId="33" borderId="24" xfId="0" applyFont="1" applyFill="1" applyBorder="1" applyAlignment="1">
      <alignment horizontal="center" vertical="center"/>
    </xf>
    <xf numFmtId="0" fontId="86" fillId="33" borderId="27" xfId="0" applyFont="1" applyFill="1" applyBorder="1" applyAlignment="1">
      <alignment horizontal="center" vertical="center"/>
    </xf>
    <xf numFmtId="0" fontId="86" fillId="0" borderId="20" xfId="0" applyFont="1" applyBorder="1" applyAlignment="1">
      <alignment vertical="center"/>
    </xf>
    <xf numFmtId="0" fontId="86" fillId="0" borderId="20" xfId="0" applyFont="1" applyBorder="1" applyAlignment="1">
      <alignment horizontal="center" vertical="center"/>
    </xf>
    <xf numFmtId="188" fontId="86" fillId="33" borderId="14" xfId="0" applyNumberFormat="1" applyFont="1" applyFill="1" applyBorder="1" applyAlignment="1">
      <alignment horizontal="center" vertical="center"/>
    </xf>
    <xf numFmtId="187" fontId="86" fillId="33" borderId="15" xfId="0" applyNumberFormat="1" applyFont="1" applyFill="1" applyBorder="1" applyAlignment="1">
      <alignment horizontal="center" vertical="center"/>
    </xf>
    <xf numFmtId="0" fontId="87" fillId="33" borderId="20" xfId="0" applyFont="1" applyFill="1" applyBorder="1" applyAlignment="1">
      <alignment horizontal="left" vertical="center"/>
    </xf>
    <xf numFmtId="187" fontId="26" fillId="0" borderId="0" xfId="0" applyNumberFormat="1" applyFont="1" applyAlignment="1">
      <alignment wrapText="1"/>
    </xf>
    <xf numFmtId="0" fontId="87" fillId="33" borderId="0" xfId="0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190" fontId="31" fillId="0" borderId="12" xfId="0" applyNumberFormat="1" applyFont="1" applyBorder="1" applyAlignment="1">
      <alignment horizontal="center" vertical="center"/>
    </xf>
    <xf numFmtId="187" fontId="31" fillId="0" borderId="20" xfId="0" applyNumberFormat="1" applyFont="1" applyBorder="1" applyAlignment="1">
      <alignment horizontal="center" vertical="center"/>
    </xf>
    <xf numFmtId="191" fontId="31" fillId="33" borderId="14" xfId="0" applyNumberFormat="1" applyFont="1" applyFill="1" applyBorder="1" applyAlignment="1">
      <alignment horizontal="center" vertical="center"/>
    </xf>
    <xf numFmtId="190" fontId="31" fillId="33" borderId="15" xfId="0" applyNumberFormat="1" applyFont="1" applyFill="1" applyBorder="1" applyAlignment="1">
      <alignment horizontal="center" vertical="center"/>
    </xf>
    <xf numFmtId="190" fontId="31" fillId="0" borderId="15" xfId="0" applyNumberFormat="1" applyFont="1" applyFill="1" applyBorder="1" applyAlignment="1">
      <alignment horizontal="center" vertical="center"/>
    </xf>
    <xf numFmtId="0" fontId="86" fillId="0" borderId="11" xfId="0" applyFont="1" applyBorder="1" applyAlignment="1">
      <alignment horizontal="left" vertical="center"/>
    </xf>
    <xf numFmtId="0" fontId="86" fillId="0" borderId="17" xfId="0" applyFont="1" applyBorder="1" applyAlignment="1">
      <alignment horizontal="center" vertical="center" wrapText="1"/>
    </xf>
    <xf numFmtId="187" fontId="31" fillId="0" borderId="0" xfId="0" applyNumberFormat="1" applyFont="1" applyFill="1" applyBorder="1" applyAlignment="1">
      <alignment horizontal="center" vertical="center" wrapText="1"/>
    </xf>
    <xf numFmtId="187" fontId="31" fillId="0" borderId="10" xfId="0" applyNumberFormat="1" applyFont="1" applyFill="1" applyBorder="1" applyAlignment="1">
      <alignment horizontal="center" vertical="center" wrapText="1"/>
    </xf>
    <xf numFmtId="187" fontId="30" fillId="0" borderId="2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190" fontId="31" fillId="0" borderId="16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87" fillId="33" borderId="0" xfId="0" applyFont="1" applyFill="1" applyBorder="1" applyAlignment="1">
      <alignment vertical="center"/>
    </xf>
    <xf numFmtId="187" fontId="89" fillId="0" borderId="15" xfId="0" applyNumberFormat="1" applyFont="1" applyFill="1" applyBorder="1" applyAlignment="1">
      <alignment horizontal="center" vertical="center"/>
    </xf>
    <xf numFmtId="187" fontId="89" fillId="0" borderId="19" xfId="0" applyNumberFormat="1" applyFont="1" applyFill="1" applyBorder="1" applyAlignment="1">
      <alignment horizontal="center" vertical="center"/>
    </xf>
    <xf numFmtId="186" fontId="31" fillId="0" borderId="25" xfId="0" applyNumberFormat="1" applyFont="1" applyFill="1" applyBorder="1" applyAlignment="1">
      <alignment horizontal="center" vertical="center"/>
    </xf>
    <xf numFmtId="2" fontId="31" fillId="33" borderId="14" xfId="0" applyNumberFormat="1" applyFont="1" applyFill="1" applyBorder="1" applyAlignment="1">
      <alignment horizontal="center" vertical="center"/>
    </xf>
    <xf numFmtId="2" fontId="31" fillId="33" borderId="25" xfId="0" applyNumberFormat="1" applyFont="1" applyFill="1" applyBorder="1" applyAlignment="1">
      <alignment horizontal="center" vertical="center"/>
    </xf>
    <xf numFmtId="188" fontId="87" fillId="33" borderId="14" xfId="0" applyNumberFormat="1" applyFont="1" applyFill="1" applyBorder="1" applyAlignment="1">
      <alignment horizontal="center" vertical="center"/>
    </xf>
    <xf numFmtId="187" fontId="87" fillId="33" borderId="15" xfId="0" applyNumberFormat="1" applyFont="1" applyFill="1" applyBorder="1" applyAlignment="1">
      <alignment horizontal="center" vertical="center"/>
    </xf>
    <xf numFmtId="188" fontId="87" fillId="33" borderId="25" xfId="0" applyNumberFormat="1" applyFont="1" applyFill="1" applyBorder="1" applyAlignment="1">
      <alignment horizontal="center" vertical="center"/>
    </xf>
    <xf numFmtId="187" fontId="87" fillId="33" borderId="19" xfId="0" applyNumberFormat="1" applyFont="1" applyFill="1" applyBorder="1" applyAlignment="1">
      <alignment horizontal="center" vertical="center"/>
    </xf>
    <xf numFmtId="187" fontId="31" fillId="0" borderId="33" xfId="0" applyNumberFormat="1" applyFont="1" applyFill="1" applyBorder="1" applyAlignment="1">
      <alignment horizontal="center" vertical="center"/>
    </xf>
    <xf numFmtId="187" fontId="30" fillId="0" borderId="13" xfId="0" applyNumberFormat="1" applyFont="1" applyFill="1" applyBorder="1" applyAlignment="1">
      <alignment horizontal="center" vertical="center"/>
    </xf>
    <xf numFmtId="188" fontId="30" fillId="0" borderId="13" xfId="0" applyNumberFormat="1" applyFont="1" applyFill="1" applyBorder="1" applyAlignment="1">
      <alignment horizontal="center" vertical="center"/>
    </xf>
    <xf numFmtId="187" fontId="30" fillId="0" borderId="16" xfId="0" applyNumberFormat="1" applyFont="1" applyBorder="1" applyAlignment="1">
      <alignment horizontal="center" vertical="center" wrapText="1"/>
    </xf>
    <xf numFmtId="187" fontId="31" fillId="0" borderId="16" xfId="0" applyNumberFormat="1" applyFont="1" applyFill="1" applyBorder="1" applyAlignment="1">
      <alignment horizontal="center" vertical="center"/>
    </xf>
    <xf numFmtId="187" fontId="31" fillId="0" borderId="19" xfId="0" applyNumberFormat="1" applyFont="1" applyFill="1" applyBorder="1" applyAlignment="1">
      <alignment horizontal="center" vertical="center"/>
    </xf>
    <xf numFmtId="187" fontId="31" fillId="0" borderId="15" xfId="43" applyNumberFormat="1" applyFont="1" applyFill="1" applyBorder="1" applyAlignment="1" applyProtection="1">
      <alignment horizontal="center" vertical="center"/>
      <protection/>
    </xf>
    <xf numFmtId="186" fontId="86" fillId="0" borderId="11" xfId="43" applyNumberFormat="1" applyFont="1" applyBorder="1" applyAlignment="1" applyProtection="1">
      <alignment horizontal="left" vertical="center" wrapText="1"/>
      <protection locked="0"/>
    </xf>
    <xf numFmtId="188" fontId="30" fillId="0" borderId="13" xfId="43" applyNumberFormat="1" applyFont="1" applyFill="1" applyBorder="1" applyAlignment="1" applyProtection="1">
      <alignment horizontal="center" vertical="center"/>
      <protection/>
    </xf>
    <xf numFmtId="187" fontId="30" fillId="0" borderId="16" xfId="43" applyNumberFormat="1" applyFont="1" applyFill="1" applyBorder="1" applyAlignment="1" applyProtection="1">
      <alignment horizontal="center" vertical="center"/>
      <protection/>
    </xf>
    <xf numFmtId="192" fontId="31" fillId="34" borderId="34" xfId="0" applyNumberFormat="1" applyFont="1" applyFill="1" applyBorder="1" applyAlignment="1">
      <alignment horizontal="center" vertical="center" wrapText="1"/>
    </xf>
    <xf numFmtId="187" fontId="30" fillId="0" borderId="13" xfId="0" applyNumberFormat="1" applyFont="1" applyBorder="1" applyAlignment="1">
      <alignment horizontal="center" vertical="center"/>
    </xf>
    <xf numFmtId="190" fontId="31" fillId="0" borderId="25" xfId="0" applyNumberFormat="1" applyFont="1" applyFill="1" applyBorder="1" applyAlignment="1">
      <alignment horizontal="center" vertical="center"/>
    </xf>
    <xf numFmtId="191" fontId="31" fillId="0" borderId="25" xfId="0" applyNumberFormat="1" applyFont="1" applyFill="1" applyBorder="1" applyAlignment="1">
      <alignment horizontal="center" vertical="center"/>
    </xf>
    <xf numFmtId="187" fontId="31" fillId="0" borderId="25" xfId="0" applyNumberFormat="1" applyFont="1" applyFill="1" applyBorder="1" applyAlignment="1">
      <alignment horizontal="center" vertical="center"/>
    </xf>
    <xf numFmtId="187" fontId="31" fillId="0" borderId="25" xfId="0" applyNumberFormat="1" applyFont="1" applyBorder="1" applyAlignment="1">
      <alignment horizontal="center" vertical="center"/>
    </xf>
    <xf numFmtId="0" fontId="90" fillId="0" borderId="26" xfId="0" applyFont="1" applyBorder="1" applyAlignment="1">
      <alignment horizontal="center" vertical="center" wrapText="1"/>
    </xf>
    <xf numFmtId="187" fontId="89" fillId="0" borderId="26" xfId="0" applyNumberFormat="1" applyFont="1" applyBorder="1" applyAlignment="1">
      <alignment horizontal="center" vertical="center" wrapText="1"/>
    </xf>
    <xf numFmtId="188" fontId="89" fillId="0" borderId="26" xfId="0" applyNumberFormat="1" applyFont="1" applyBorder="1" applyAlignment="1">
      <alignment horizontal="center" vertical="center" wrapText="1"/>
    </xf>
    <xf numFmtId="187" fontId="89" fillId="0" borderId="14" xfId="0" applyNumberFormat="1" applyFont="1" applyFill="1" applyBorder="1" applyAlignment="1">
      <alignment horizontal="center" vertical="center"/>
    </xf>
    <xf numFmtId="187" fontId="89" fillId="0" borderId="25" xfId="0" applyNumberFormat="1" applyFont="1" applyFill="1" applyBorder="1" applyAlignment="1">
      <alignment horizontal="center" vertical="center"/>
    </xf>
    <xf numFmtId="187" fontId="30" fillId="0" borderId="15" xfId="0" applyNumberFormat="1" applyFont="1" applyFill="1" applyBorder="1" applyAlignment="1">
      <alignment horizontal="center" vertical="center"/>
    </xf>
    <xf numFmtId="0" fontId="86" fillId="0" borderId="24" xfId="0" applyFont="1" applyBorder="1" applyAlignment="1">
      <alignment horizontal="center" vertical="center" wrapText="1"/>
    </xf>
    <xf numFmtId="0" fontId="87" fillId="0" borderId="0" xfId="0" applyFont="1" applyAlignment="1">
      <alignment horizontal="left" vertical="center"/>
    </xf>
    <xf numFmtId="188" fontId="31" fillId="0" borderId="13" xfId="0" applyNumberFormat="1" applyFont="1" applyBorder="1" applyAlignment="1">
      <alignment horizontal="center" vertical="center"/>
    </xf>
    <xf numFmtId="187" fontId="31" fillId="0" borderId="16" xfId="0" applyNumberFormat="1" applyFont="1" applyBorder="1" applyAlignment="1">
      <alignment horizontal="center" vertical="center"/>
    </xf>
    <xf numFmtId="192" fontId="1" fillId="0" borderId="0" xfId="0" applyNumberFormat="1" applyFont="1" applyAlignment="1">
      <alignment/>
    </xf>
    <xf numFmtId="188" fontId="31" fillId="0" borderId="14" xfId="0" applyNumberFormat="1" applyFont="1" applyBorder="1" applyAlignment="1">
      <alignment horizontal="center" vertical="center"/>
    </xf>
    <xf numFmtId="0" fontId="87" fillId="0" borderId="12" xfId="0" applyFont="1" applyBorder="1" applyAlignment="1">
      <alignment horizontal="center" vertical="center" wrapText="1"/>
    </xf>
    <xf numFmtId="188" fontId="31" fillId="0" borderId="25" xfId="0" applyNumberFormat="1" applyFont="1" applyBorder="1" applyAlignment="1">
      <alignment horizontal="center" vertical="center"/>
    </xf>
    <xf numFmtId="189" fontId="1" fillId="0" borderId="0" xfId="0" applyNumberFormat="1" applyFont="1" applyAlignment="1">
      <alignment/>
    </xf>
    <xf numFmtId="0" fontId="91" fillId="0" borderId="18" xfId="45" applyFont="1" applyFill="1" applyBorder="1" applyAlignment="1">
      <alignment horizontal="center" vertical="center" wrapText="1"/>
      <protection/>
    </xf>
    <xf numFmtId="0" fontId="91" fillId="0" borderId="18" xfId="16" applyFont="1" applyFill="1" applyBorder="1" applyAlignment="1">
      <alignment horizontal="center" vertical="center" wrapText="1"/>
      <protection/>
    </xf>
    <xf numFmtId="0" fontId="91" fillId="0" borderId="17" xfId="16" applyFont="1" applyFill="1" applyBorder="1" applyAlignment="1">
      <alignment horizontal="center" vertical="center" wrapText="1"/>
      <protection/>
    </xf>
    <xf numFmtId="186" fontId="92" fillId="0" borderId="14" xfId="42" applyNumberFormat="1" applyFont="1" applyBorder="1" applyAlignment="1">
      <alignment horizontal="center" vertical="center"/>
      <protection/>
    </xf>
    <xf numFmtId="190" fontId="92" fillId="34" borderId="14" xfId="44" applyNumberFormat="1" applyFont="1" applyFill="1" applyBorder="1" applyAlignment="1">
      <alignment horizontal="center" vertical="center"/>
      <protection/>
    </xf>
    <xf numFmtId="186" fontId="92" fillId="34" borderId="14" xfId="42" applyNumberFormat="1" applyFont="1" applyFill="1" applyBorder="1" applyAlignment="1">
      <alignment horizontal="center" vertical="center"/>
      <protection/>
    </xf>
    <xf numFmtId="190" fontId="92" fillId="34" borderId="15" xfId="44" applyNumberFormat="1" applyFont="1" applyFill="1" applyBorder="1" applyAlignment="1">
      <alignment horizontal="center" vertical="center"/>
      <protection/>
    </xf>
    <xf numFmtId="186" fontId="92" fillId="0" borderId="15" xfId="16" applyNumberFormat="1" applyFont="1" applyBorder="1" applyAlignment="1">
      <alignment horizontal="center" vertical="center"/>
      <protection/>
    </xf>
    <xf numFmtId="187" fontId="92" fillId="0" borderId="15" xfId="16" applyNumberFormat="1" applyFont="1" applyBorder="1" applyAlignment="1">
      <alignment horizontal="center" vertical="center"/>
      <protection/>
    </xf>
    <xf numFmtId="186" fontId="92" fillId="0" borderId="19" xfId="16" applyNumberFormat="1" applyFont="1" applyBorder="1" applyAlignment="1">
      <alignment horizontal="center" vertical="center"/>
      <protection/>
    </xf>
    <xf numFmtId="192" fontId="5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Alignment="1">
      <alignment horizontal="center" vertical="center"/>
    </xf>
    <xf numFmtId="0" fontId="2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2" fillId="33" borderId="11" xfId="0" applyFont="1" applyFill="1" applyBorder="1" applyAlignment="1">
      <alignment horizontal="center" vertical="center"/>
    </xf>
    <xf numFmtId="2" fontId="30" fillId="33" borderId="13" xfId="0" applyNumberFormat="1" applyFont="1" applyFill="1" applyBorder="1" applyAlignment="1">
      <alignment horizontal="center" vertical="center"/>
    </xf>
    <xf numFmtId="192" fontId="30" fillId="0" borderId="13" xfId="0" applyNumberFormat="1" applyFont="1" applyBorder="1" applyAlignment="1">
      <alignment horizontal="center" vertical="center"/>
    </xf>
    <xf numFmtId="192" fontId="30" fillId="0" borderId="16" xfId="0" applyNumberFormat="1" applyFont="1" applyBorder="1" applyAlignment="1">
      <alignment horizontal="center" vertical="center"/>
    </xf>
    <xf numFmtId="0" fontId="5" fillId="33" borderId="0" xfId="0" applyFont="1" applyFill="1" applyAlignment="1">
      <alignment/>
    </xf>
    <xf numFmtId="192" fontId="31" fillId="0" borderId="14" xfId="0" applyNumberFormat="1" applyFont="1" applyBorder="1" applyAlignment="1">
      <alignment horizontal="center" vertical="center"/>
    </xf>
    <xf numFmtId="187" fontId="6" fillId="0" borderId="0" xfId="0" applyNumberFormat="1" applyFont="1" applyFill="1" applyAlignment="1">
      <alignment/>
    </xf>
    <xf numFmtId="0" fontId="9" fillId="33" borderId="20" xfId="0" applyFont="1" applyFill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192" fontId="31" fillId="0" borderId="15" xfId="0" applyNumberFormat="1" applyFont="1" applyBorder="1" applyAlignment="1">
      <alignment horizontal="center" vertical="center"/>
    </xf>
    <xf numFmtId="0" fontId="32" fillId="33" borderId="20" xfId="0" applyFont="1" applyFill="1" applyBorder="1" applyAlignment="1">
      <alignment horizontal="center" vertical="center"/>
    </xf>
    <xf numFmtId="2" fontId="30" fillId="33" borderId="14" xfId="0" applyNumberFormat="1" applyFont="1" applyFill="1" applyBorder="1" applyAlignment="1">
      <alignment horizontal="center" vertical="center"/>
    </xf>
    <xf numFmtId="187" fontId="30" fillId="0" borderId="14" xfId="0" applyNumberFormat="1" applyFont="1" applyBorder="1" applyAlignment="1">
      <alignment horizontal="center" vertical="center"/>
    </xf>
    <xf numFmtId="192" fontId="30" fillId="0" borderId="14" xfId="0" applyNumberFormat="1" applyFont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192" fontId="31" fillId="0" borderId="25" xfId="0" applyNumberFormat="1" applyFont="1" applyBorder="1" applyAlignment="1">
      <alignment horizontal="center" vertical="center"/>
    </xf>
    <xf numFmtId="192" fontId="31" fillId="0" borderId="19" xfId="0" applyNumberFormat="1" applyFont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186" fontId="30" fillId="0" borderId="13" xfId="0" applyNumberFormat="1" applyFont="1" applyFill="1" applyBorder="1" applyAlignment="1">
      <alignment horizontal="center" vertical="center"/>
    </xf>
    <xf numFmtId="186" fontId="31" fillId="0" borderId="14" xfId="0" applyNumberFormat="1" applyFont="1" applyFill="1" applyBorder="1" applyAlignment="1">
      <alignment horizontal="center" vertical="center"/>
    </xf>
    <xf numFmtId="186" fontId="30" fillId="0" borderId="14" xfId="0" applyNumberFormat="1" applyFont="1" applyFill="1" applyBorder="1" applyAlignment="1">
      <alignment horizontal="center" vertical="center"/>
    </xf>
    <xf numFmtId="186" fontId="31" fillId="0" borderId="23" xfId="0" applyNumberFormat="1" applyFont="1" applyFill="1" applyBorder="1" applyAlignment="1">
      <alignment horizontal="center" vertical="center"/>
    </xf>
    <xf numFmtId="186" fontId="93" fillId="0" borderId="13" xfId="16" applyNumberFormat="1" applyFont="1" applyBorder="1" applyAlignment="1">
      <alignment horizontal="center" vertical="center"/>
      <protection/>
    </xf>
    <xf numFmtId="187" fontId="93" fillId="0" borderId="13" xfId="16" applyNumberFormat="1" applyFont="1" applyBorder="1" applyAlignment="1">
      <alignment horizontal="center" vertical="center"/>
      <protection/>
    </xf>
    <xf numFmtId="187" fontId="93" fillId="0" borderId="16" xfId="16" applyNumberFormat="1" applyFont="1" applyBorder="1" applyAlignment="1">
      <alignment horizontal="center" vertical="center"/>
      <protection/>
    </xf>
    <xf numFmtId="0" fontId="30" fillId="33" borderId="13" xfId="0" applyFont="1" applyFill="1" applyBorder="1" applyAlignment="1">
      <alignment horizontal="right" vertical="center"/>
    </xf>
    <xf numFmtId="0" fontId="30" fillId="33" borderId="14" xfId="0" applyFont="1" applyFill="1" applyBorder="1" applyAlignment="1">
      <alignment horizontal="right" vertical="center"/>
    </xf>
    <xf numFmtId="1" fontId="31" fillId="33" borderId="14" xfId="0" applyNumberFormat="1" applyFont="1" applyFill="1" applyBorder="1" applyAlignment="1">
      <alignment horizontal="center" vertical="center"/>
    </xf>
    <xf numFmtId="0" fontId="87" fillId="0" borderId="12" xfId="0" applyFont="1" applyBorder="1" applyAlignment="1">
      <alignment horizontal="left" vertical="center"/>
    </xf>
    <xf numFmtId="0" fontId="30" fillId="33" borderId="25" xfId="0" applyFont="1" applyFill="1" applyBorder="1" applyAlignment="1">
      <alignment horizontal="right" vertical="center"/>
    </xf>
    <xf numFmtId="1" fontId="31" fillId="33" borderId="25" xfId="0" applyNumberFormat="1" applyFont="1" applyFill="1" applyBorder="1" applyAlignment="1">
      <alignment horizontal="center" vertical="center"/>
    </xf>
    <xf numFmtId="0" fontId="86" fillId="0" borderId="11" xfId="0" applyFont="1" applyBorder="1" applyAlignment="1">
      <alignment horizontal="center" vertical="center"/>
    </xf>
    <xf numFmtId="1" fontId="30" fillId="33" borderId="1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32" fillId="0" borderId="27" xfId="0" applyFont="1" applyBorder="1" applyAlignment="1">
      <alignment horizontal="center" vertical="center"/>
    </xf>
    <xf numFmtId="0" fontId="43" fillId="33" borderId="27" xfId="0" applyFont="1" applyFill="1" applyBorder="1" applyAlignment="1">
      <alignment horizontal="center" vertical="center"/>
    </xf>
    <xf numFmtId="188" fontId="43" fillId="33" borderId="24" xfId="0" applyNumberFormat="1" applyFont="1" applyFill="1" applyBorder="1" applyAlignment="1">
      <alignment horizontal="center" vertical="center"/>
    </xf>
    <xf numFmtId="216" fontId="43" fillId="33" borderId="17" xfId="0" applyNumberFormat="1" applyFont="1" applyFill="1" applyBorder="1" applyAlignment="1">
      <alignment vertical="center"/>
    </xf>
    <xf numFmtId="0" fontId="44" fillId="33" borderId="20" xfId="0" applyFont="1" applyFill="1" applyBorder="1" applyAlignment="1">
      <alignment vertical="center"/>
    </xf>
    <xf numFmtId="186" fontId="32" fillId="33" borderId="20" xfId="0" applyNumberFormat="1" applyFont="1" applyFill="1" applyBorder="1" applyAlignment="1">
      <alignment horizontal="center" vertical="center"/>
    </xf>
    <xf numFmtId="188" fontId="32" fillId="33" borderId="14" xfId="0" applyNumberFormat="1" applyFont="1" applyFill="1" applyBorder="1" applyAlignment="1">
      <alignment vertical="center"/>
    </xf>
    <xf numFmtId="217" fontId="32" fillId="33" borderId="0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32" fillId="33" borderId="20" xfId="0" applyFont="1" applyFill="1" applyBorder="1" applyAlignment="1">
      <alignment vertical="center"/>
    </xf>
    <xf numFmtId="0" fontId="9" fillId="33" borderId="20" xfId="0" applyFont="1" applyFill="1" applyBorder="1" applyAlignment="1">
      <alignment vertical="center"/>
    </xf>
    <xf numFmtId="186" fontId="9" fillId="33" borderId="20" xfId="0" applyNumberFormat="1" applyFont="1" applyFill="1" applyBorder="1" applyAlignment="1">
      <alignment horizontal="center" vertical="center"/>
    </xf>
    <xf numFmtId="188" fontId="9" fillId="33" borderId="14" xfId="0" applyNumberFormat="1" applyFont="1" applyFill="1" applyBorder="1" applyAlignment="1">
      <alignment vertical="center"/>
    </xf>
    <xf numFmtId="217" fontId="9" fillId="33" borderId="0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187" fontId="94" fillId="33" borderId="0" xfId="0" applyNumberFormat="1" applyFont="1" applyFill="1" applyBorder="1" applyAlignment="1">
      <alignment vertical="center"/>
    </xf>
    <xf numFmtId="217" fontId="94" fillId="33" borderId="0" xfId="0" applyNumberFormat="1" applyFont="1" applyFill="1" applyBorder="1" applyAlignment="1">
      <alignment vertical="center"/>
    </xf>
    <xf numFmtId="0" fontId="95" fillId="33" borderId="26" xfId="0" applyFont="1" applyFill="1" applyBorder="1" applyAlignment="1">
      <alignment vertical="center"/>
    </xf>
    <xf numFmtId="186" fontId="95" fillId="33" borderId="26" xfId="0" applyNumberFormat="1" applyFont="1" applyFill="1" applyBorder="1" applyAlignment="1">
      <alignment horizontal="center" vertical="center"/>
    </xf>
    <xf numFmtId="188" fontId="95" fillId="33" borderId="26" xfId="0" applyNumberFormat="1" applyFont="1" applyFill="1" applyBorder="1" applyAlignment="1">
      <alignment vertical="center"/>
    </xf>
    <xf numFmtId="0" fontId="95" fillId="33" borderId="0" xfId="0" applyFont="1" applyFill="1" applyBorder="1" applyAlignment="1">
      <alignment vertical="center"/>
    </xf>
    <xf numFmtId="186" fontId="95" fillId="33" borderId="0" xfId="0" applyNumberFormat="1" applyFont="1" applyFill="1" applyBorder="1" applyAlignment="1">
      <alignment horizontal="center" vertical="center"/>
    </xf>
    <xf numFmtId="188" fontId="95" fillId="33" borderId="0" xfId="0" applyNumberFormat="1" applyFont="1" applyFill="1" applyBorder="1" applyAlignment="1">
      <alignment vertical="center"/>
    </xf>
    <xf numFmtId="188" fontId="96" fillId="33" borderId="0" xfId="0" applyNumberFormat="1" applyFont="1" applyFill="1" applyBorder="1" applyAlignment="1">
      <alignment vertical="center"/>
    </xf>
    <xf numFmtId="216" fontId="96" fillId="33" borderId="0" xfId="0" applyNumberFormat="1" applyFont="1" applyFill="1" applyBorder="1" applyAlignment="1">
      <alignment vertical="center"/>
    </xf>
    <xf numFmtId="0" fontId="97" fillId="0" borderId="0" xfId="0" applyFont="1" applyAlignment="1">
      <alignment/>
    </xf>
    <xf numFmtId="188" fontId="97" fillId="0" borderId="0" xfId="0" applyNumberFormat="1" applyFont="1" applyAlignment="1">
      <alignment/>
    </xf>
    <xf numFmtId="216" fontId="97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216" fontId="1" fillId="0" borderId="0" xfId="0" applyNumberFormat="1" applyFont="1" applyAlignment="1">
      <alignment/>
    </xf>
    <xf numFmtId="0" fontId="3" fillId="33" borderId="0" xfId="0" applyFont="1" applyFill="1" applyAlignment="1">
      <alignment horizontal="center"/>
    </xf>
    <xf numFmtId="188" fontId="3" fillId="33" borderId="0" xfId="0" applyNumberFormat="1" applyFont="1" applyFill="1" applyAlignment="1">
      <alignment horizontal="center"/>
    </xf>
    <xf numFmtId="188" fontId="42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95" fillId="33" borderId="0" xfId="0" applyFont="1" applyFill="1" applyBorder="1" applyAlignment="1">
      <alignment horizontal="left" vertical="center" wrapText="1"/>
    </xf>
    <xf numFmtId="188" fontId="95" fillId="33" borderId="0" xfId="0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0" borderId="26" xfId="0" applyFont="1" applyFill="1" applyBorder="1" applyAlignment="1">
      <alignment horizontal="left"/>
    </xf>
    <xf numFmtId="0" fontId="9" fillId="0" borderId="26" xfId="0" applyFont="1" applyFill="1" applyBorder="1" applyAlignment="1">
      <alignment horizontal="left" vertical="center" wrapText="1"/>
    </xf>
    <xf numFmtId="0" fontId="29" fillId="0" borderId="26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7" fillId="0" borderId="26" xfId="0" applyFont="1" applyBorder="1" applyAlignment="1">
      <alignment horizontal="left"/>
    </xf>
    <xf numFmtId="0" fontId="88" fillId="34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43" applyFont="1" applyBorder="1" applyAlignment="1" applyProtection="1">
      <alignment horizontal="center" vertical="center"/>
      <protection locked="0"/>
    </xf>
    <xf numFmtId="0" fontId="4" fillId="0" borderId="0" xfId="43" applyFont="1" applyBorder="1" applyAlignment="1" applyProtection="1">
      <alignment horizontal="center" vertical="center"/>
      <protection locked="0"/>
    </xf>
    <xf numFmtId="0" fontId="87" fillId="0" borderId="0" xfId="43" applyFont="1" applyBorder="1" applyAlignment="1" applyProtection="1">
      <alignment/>
      <protection locked="0"/>
    </xf>
    <xf numFmtId="0" fontId="3" fillId="0" borderId="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8" fillId="33" borderId="10" xfId="0" applyFont="1" applyFill="1" applyBorder="1" applyAlignment="1">
      <alignment horizontal="right" vertical="center"/>
    </xf>
    <xf numFmtId="0" fontId="98" fillId="0" borderId="0" xfId="0" applyFont="1" applyAlignment="1">
      <alignment horizontal="center" vertical="center"/>
    </xf>
    <xf numFmtId="0" fontId="88" fillId="0" borderId="10" xfId="0" applyFont="1" applyFill="1" applyBorder="1" applyAlignment="1">
      <alignment horizontal="center" vertical="center"/>
    </xf>
    <xf numFmtId="0" fontId="87" fillId="0" borderId="11" xfId="0" applyFont="1" applyBorder="1" applyAlignment="1">
      <alignment horizontal="left" vertical="center"/>
    </xf>
    <xf numFmtId="0" fontId="87" fillId="0" borderId="12" xfId="0" applyFont="1" applyBorder="1" applyAlignment="1">
      <alignment horizontal="left" vertical="center"/>
    </xf>
    <xf numFmtId="0" fontId="86" fillId="0" borderId="17" xfId="0" applyFont="1" applyBorder="1" applyAlignment="1">
      <alignment horizontal="center" vertical="center"/>
    </xf>
    <xf numFmtId="0" fontId="86" fillId="0" borderId="27" xfId="0" applyFont="1" applyBorder="1" applyAlignment="1">
      <alignment horizontal="center" vertical="center"/>
    </xf>
    <xf numFmtId="0" fontId="86" fillId="0" borderId="24" xfId="0" applyFont="1" applyBorder="1" applyAlignment="1">
      <alignment horizontal="center" vertical="center"/>
    </xf>
    <xf numFmtId="0" fontId="86" fillId="0" borderId="17" xfId="0" applyFont="1" applyBorder="1" applyAlignment="1">
      <alignment horizontal="center" vertical="center" wrapText="1"/>
    </xf>
    <xf numFmtId="0" fontId="86" fillId="0" borderId="24" xfId="0" applyFont="1" applyBorder="1" applyAlignment="1">
      <alignment horizontal="center" vertical="center" wrapText="1"/>
    </xf>
    <xf numFmtId="0" fontId="86" fillId="0" borderId="27" xfId="0" applyFont="1" applyBorder="1" applyAlignment="1">
      <alignment horizontal="center" vertical="center" wrapText="1"/>
    </xf>
    <xf numFmtId="188" fontId="91" fillId="0" borderId="18" xfId="45" applyNumberFormat="1" applyFont="1" applyFill="1" applyBorder="1" applyAlignment="1">
      <alignment horizontal="center" vertical="center" wrapText="1"/>
      <protection/>
    </xf>
    <xf numFmtId="188" fontId="91" fillId="0" borderId="17" xfId="45" applyNumberFormat="1" applyFont="1" applyFill="1" applyBorder="1" applyAlignment="1">
      <alignment horizontal="center" vertical="center" wrapText="1"/>
      <protection/>
    </xf>
    <xf numFmtId="0" fontId="84" fillId="0" borderId="26" xfId="16" applyFont="1" applyFill="1" applyBorder="1" applyAlignment="1">
      <alignment horizontal="left" vertical="center" wrapText="1"/>
      <protection/>
    </xf>
    <xf numFmtId="0" fontId="98" fillId="0" borderId="0" xfId="0" applyFont="1" applyAlignment="1">
      <alignment horizontal="center"/>
    </xf>
    <xf numFmtId="57" fontId="25" fillId="0" borderId="10" xfId="0" applyNumberFormat="1" applyFont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wrapText="1"/>
    </xf>
    <xf numFmtId="0" fontId="98" fillId="33" borderId="0" xfId="0" applyFont="1" applyFill="1" applyAlignment="1">
      <alignment horizontal="center" vertical="center"/>
    </xf>
    <xf numFmtId="0" fontId="13" fillId="33" borderId="35" xfId="0" applyFont="1" applyFill="1" applyBorder="1" applyAlignment="1">
      <alignment horizontal="center" vertical="center"/>
    </xf>
    <xf numFmtId="0" fontId="32" fillId="33" borderId="36" xfId="0" applyFont="1" applyFill="1" applyBorder="1" applyAlignment="1">
      <alignment horizontal="center" vertical="center"/>
    </xf>
    <xf numFmtId="0" fontId="32" fillId="33" borderId="28" xfId="0" applyFont="1" applyFill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98" fillId="0" borderId="0" xfId="0" applyFont="1" applyFill="1" applyAlignment="1">
      <alignment horizontal="center" vertical="center"/>
    </xf>
    <xf numFmtId="2" fontId="86" fillId="0" borderId="37" xfId="0" applyNumberFormat="1" applyFont="1" applyFill="1" applyBorder="1" applyAlignment="1">
      <alignment horizontal="center" vertical="center" wrapText="1"/>
    </xf>
    <xf numFmtId="2" fontId="86" fillId="0" borderId="38" xfId="0" applyNumberFormat="1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/>
    </xf>
    <xf numFmtId="2" fontId="86" fillId="0" borderId="21" xfId="0" applyNumberFormat="1" applyFont="1" applyFill="1" applyBorder="1" applyAlignment="1">
      <alignment horizontal="center" vertical="center"/>
    </xf>
    <xf numFmtId="2" fontId="86" fillId="0" borderId="36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</cellXfs>
  <cellStyles count="7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ET_STYLE_NoName_00_" xfId="15"/>
    <cellStyle name="0,0&#13;&#10;NA&#13;&#10;" xfId="16"/>
    <cellStyle name="20% - 着色 1" xfId="17"/>
    <cellStyle name="20% - 着色 2" xfId="18"/>
    <cellStyle name="20% - 着色 3" xfId="19"/>
    <cellStyle name="20% - 着色 4" xfId="20"/>
    <cellStyle name="20% - 着色 5" xfId="21"/>
    <cellStyle name="20% - 着色 6" xfId="22"/>
    <cellStyle name="40% - 着色 1" xfId="23"/>
    <cellStyle name="40% - 着色 2" xfId="24"/>
    <cellStyle name="40% - 着色 3" xfId="25"/>
    <cellStyle name="40% - 着色 4" xfId="26"/>
    <cellStyle name="40% - 着色 5" xfId="27"/>
    <cellStyle name="40% - 着色 6" xfId="28"/>
    <cellStyle name="60% - 着色 1" xfId="29"/>
    <cellStyle name="60% - 着色 2" xfId="30"/>
    <cellStyle name="60% - 着色 3" xfId="31"/>
    <cellStyle name="60% - 着色 4" xfId="32"/>
    <cellStyle name="60% - 着色 5" xfId="33"/>
    <cellStyle name="60% - 着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2" xfId="42"/>
    <cellStyle name="常规 2" xfId="43"/>
    <cellStyle name="常规 2 2" xfId="44"/>
    <cellStyle name="常规_湖南月报-200811（定） 2 2" xfId="45"/>
    <cellStyle name="常规_长江沿岸_1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适中" xfId="59"/>
    <cellStyle name="输出" xfId="60"/>
    <cellStyle name="输入" xfId="61"/>
    <cellStyle name="Followed Hyperlink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externalLink" Target="externalLinks/externalLink9.xml" /><Relationship Id="rId31" Type="http://schemas.openxmlformats.org/officeDocument/2006/relationships/externalLink" Target="externalLinks/externalLink10.xml" /><Relationship Id="rId32" Type="http://schemas.openxmlformats.org/officeDocument/2006/relationships/externalLink" Target="externalLinks/externalLink11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19994;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28246;&#21335;&#30465;&#31038;&#38646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9992;&#30005;&#3732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6053;&#2821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25151;&#22320;&#2013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36130;&#2591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38134;&#3489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31038;&#38646;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28023;&#2085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G4">
            <v>5.2</v>
          </cell>
          <cell r="H4">
            <v>72.45396317716313</v>
          </cell>
        </row>
        <row r="5">
          <cell r="G5">
            <v>1.8</v>
          </cell>
        </row>
        <row r="6">
          <cell r="G6">
            <v>4.5</v>
          </cell>
          <cell r="H6">
            <v>98.2946187883118</v>
          </cell>
        </row>
        <row r="8">
          <cell r="G8">
            <v>5.7</v>
          </cell>
          <cell r="H8">
            <v>61.46469157858171</v>
          </cell>
        </row>
        <row r="9">
          <cell r="G9">
            <v>6.8</v>
          </cell>
          <cell r="H9">
            <v>65.53318658676147</v>
          </cell>
        </row>
        <row r="10">
          <cell r="G10">
            <v>6.9</v>
          </cell>
          <cell r="H10">
            <v>72.1639454069422</v>
          </cell>
        </row>
        <row r="11">
          <cell r="G11">
            <v>4.9</v>
          </cell>
          <cell r="H11">
            <v>61.525775510270165</v>
          </cell>
        </row>
        <row r="12">
          <cell r="G12">
            <v>7.6</v>
          </cell>
          <cell r="H12">
            <v>62.9975748168253</v>
          </cell>
        </row>
        <row r="13">
          <cell r="G13">
            <v>5</v>
          </cell>
          <cell r="H13">
            <v>59.001842065374056</v>
          </cell>
        </row>
        <row r="14">
          <cell r="G14">
            <v>7</v>
          </cell>
          <cell r="H14">
            <v>69.99208247234961</v>
          </cell>
        </row>
        <row r="15">
          <cell r="G15">
            <v>5</v>
          </cell>
          <cell r="H15">
            <v>100</v>
          </cell>
        </row>
        <row r="16">
          <cell r="G16">
            <v>-21.9</v>
          </cell>
        </row>
        <row r="17">
          <cell r="G17">
            <v>5.8</v>
          </cell>
        </row>
        <row r="20">
          <cell r="G20">
            <v>5.2</v>
          </cell>
        </row>
        <row r="21">
          <cell r="G21">
            <v>10.5</v>
          </cell>
        </row>
        <row r="22">
          <cell r="G22">
            <v>-5.5</v>
          </cell>
        </row>
        <row r="23">
          <cell r="G23">
            <v>12.1</v>
          </cell>
        </row>
        <row r="24">
          <cell r="G24">
            <v>2</v>
          </cell>
        </row>
        <row r="25">
          <cell r="G25">
            <v>1.8</v>
          </cell>
        </row>
        <row r="26">
          <cell r="G26">
            <v>-9.7</v>
          </cell>
        </row>
        <row r="27">
          <cell r="G27">
            <v>-3.9</v>
          </cell>
        </row>
        <row r="28">
          <cell r="G28">
            <v>5.6</v>
          </cell>
        </row>
        <row r="29">
          <cell r="G29">
            <v>-7.403527537174767</v>
          </cell>
        </row>
        <row r="30">
          <cell r="G30">
            <v>7.3</v>
          </cell>
        </row>
        <row r="31">
          <cell r="G31">
            <v>-10.9</v>
          </cell>
        </row>
        <row r="32">
          <cell r="G32">
            <v>7</v>
          </cell>
        </row>
        <row r="33">
          <cell r="G33">
            <v>8.2</v>
          </cell>
        </row>
        <row r="34">
          <cell r="G34">
            <v>4.5</v>
          </cell>
        </row>
        <row r="39">
          <cell r="G39">
            <v>4.6</v>
          </cell>
        </row>
        <row r="40">
          <cell r="G40">
            <v>-9.980839659218887</v>
          </cell>
        </row>
        <row r="41">
          <cell r="G41">
            <v>4.3</v>
          </cell>
        </row>
        <row r="42">
          <cell r="G42">
            <v>11.2</v>
          </cell>
        </row>
        <row r="43">
          <cell r="G43">
            <v>7.4</v>
          </cell>
        </row>
        <row r="44">
          <cell r="G44">
            <v>10.1</v>
          </cell>
        </row>
        <row r="45">
          <cell r="G45">
            <v>8.1</v>
          </cell>
        </row>
        <row r="46">
          <cell r="G46">
            <v>5</v>
          </cell>
        </row>
        <row r="47">
          <cell r="G47">
            <v>-5.8</v>
          </cell>
        </row>
        <row r="48">
          <cell r="G48">
            <v>10.1</v>
          </cell>
        </row>
        <row r="49">
          <cell r="G49">
            <v>7.8</v>
          </cell>
        </row>
        <row r="57">
          <cell r="G57">
            <v>7.1</v>
          </cell>
        </row>
        <row r="58">
          <cell r="G58">
            <v>5</v>
          </cell>
        </row>
        <row r="59">
          <cell r="G59">
            <v>4.5</v>
          </cell>
        </row>
        <row r="60">
          <cell r="G60">
            <v>6.3</v>
          </cell>
        </row>
        <row r="61">
          <cell r="G61">
            <v>10</v>
          </cell>
        </row>
        <row r="62">
          <cell r="G62">
            <v>11.2</v>
          </cell>
        </row>
        <row r="63">
          <cell r="G63">
            <v>6</v>
          </cell>
        </row>
        <row r="64">
          <cell r="G64">
            <v>10.6</v>
          </cell>
        </row>
        <row r="65">
          <cell r="G65">
            <v>5.9</v>
          </cell>
        </row>
        <row r="66">
          <cell r="G66">
            <v>9.8</v>
          </cell>
        </row>
        <row r="67">
          <cell r="G67">
            <v>10.3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D4">
            <v>104715078.6</v>
          </cell>
          <cell r="E4">
            <v>10.51141517697365</v>
          </cell>
        </row>
        <row r="5">
          <cell r="D5">
            <v>32547310.029793695</v>
          </cell>
          <cell r="E5">
            <v>10.252313493984676</v>
          </cell>
        </row>
        <row r="6">
          <cell r="D6">
            <v>6932225.939462624</v>
          </cell>
          <cell r="E6">
            <v>10.68960388769935</v>
          </cell>
        </row>
        <row r="7">
          <cell r="D7">
            <v>4761390.117081023</v>
          </cell>
          <cell r="E7">
            <v>10.814250864097396</v>
          </cell>
        </row>
        <row r="8">
          <cell r="D8">
            <v>8808408.633272044</v>
          </cell>
          <cell r="E8">
            <v>10.722373670008455</v>
          </cell>
        </row>
        <row r="9">
          <cell r="D9">
            <v>6459667.097204955</v>
          </cell>
          <cell r="E9">
            <v>11.00233898901779</v>
          </cell>
        </row>
        <row r="10">
          <cell r="D10">
            <v>8903501.410939643</v>
          </cell>
          <cell r="E10">
            <v>10.254250282795518</v>
          </cell>
        </row>
        <row r="11">
          <cell r="D11">
            <v>7927190.652654967</v>
          </cell>
          <cell r="E11">
            <v>10.783135680188671</v>
          </cell>
        </row>
        <row r="12">
          <cell r="D12">
            <v>1464481.7694239393</v>
          </cell>
          <cell r="E12">
            <v>10.589017043499837</v>
          </cell>
        </row>
        <row r="13">
          <cell r="D13">
            <v>5084284.904917188</v>
          </cell>
          <cell r="E13">
            <v>10.612283189310713</v>
          </cell>
        </row>
        <row r="14">
          <cell r="D14">
            <v>7158689.678237692</v>
          </cell>
          <cell r="E14">
            <v>10.105044702844989</v>
          </cell>
        </row>
        <row r="15">
          <cell r="D15">
            <v>4767206.958384205</v>
          </cell>
          <cell r="E15">
            <v>10.967848566476967</v>
          </cell>
        </row>
        <row r="16">
          <cell r="D16">
            <v>4217477.322452964</v>
          </cell>
          <cell r="E16">
            <v>10.4450243015221</v>
          </cell>
        </row>
        <row r="17">
          <cell r="D17">
            <v>3757267.094261393</v>
          </cell>
          <cell r="E17">
            <v>10.757383933375642</v>
          </cell>
        </row>
        <row r="18">
          <cell r="D18">
            <v>1925976.991913695</v>
          </cell>
          <cell r="E18">
            <v>10.72005426200362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B6">
            <v>18032027</v>
          </cell>
          <cell r="C6">
            <v>6398031</v>
          </cell>
          <cell r="F6">
            <v>13.9</v>
          </cell>
        </row>
        <row r="7">
          <cell r="B7">
            <v>1368529</v>
          </cell>
          <cell r="C7">
            <v>743763</v>
          </cell>
          <cell r="F7">
            <v>14.6</v>
          </cell>
        </row>
        <row r="8">
          <cell r="B8">
            <v>579597</v>
          </cell>
          <cell r="C8">
            <v>291410</v>
          </cell>
          <cell r="F8">
            <v>14.2</v>
          </cell>
        </row>
        <row r="9">
          <cell r="B9">
            <v>841615</v>
          </cell>
          <cell r="C9">
            <v>307538</v>
          </cell>
          <cell r="F9">
            <v>13</v>
          </cell>
        </row>
        <row r="10">
          <cell r="B10">
            <v>2257644</v>
          </cell>
          <cell r="C10">
            <v>456120</v>
          </cell>
          <cell r="F10">
            <v>13.7</v>
          </cell>
        </row>
        <row r="11">
          <cell r="B11">
            <v>2012566</v>
          </cell>
          <cell r="C11">
            <v>804265</v>
          </cell>
          <cell r="F11">
            <v>13.7</v>
          </cell>
        </row>
        <row r="12">
          <cell r="B12">
            <v>2135489</v>
          </cell>
          <cell r="C12">
            <v>643484</v>
          </cell>
          <cell r="F12">
            <v>0.8</v>
          </cell>
        </row>
        <row r="13">
          <cell r="B13">
            <v>1858253</v>
          </cell>
          <cell r="C13">
            <v>1235230</v>
          </cell>
          <cell r="F13">
            <v>14.2</v>
          </cell>
        </row>
        <row r="14">
          <cell r="B14">
            <v>2151275</v>
          </cell>
          <cell r="C14">
            <v>725917</v>
          </cell>
          <cell r="F14">
            <v>13.9</v>
          </cell>
        </row>
        <row r="15">
          <cell r="B15">
            <v>1741406</v>
          </cell>
          <cell r="C15">
            <v>556426</v>
          </cell>
          <cell r="F15">
            <v>14.6</v>
          </cell>
        </row>
        <row r="16">
          <cell r="B16">
            <v>1290047</v>
          </cell>
          <cell r="C16">
            <v>303520</v>
          </cell>
          <cell r="F16">
            <v>14.2</v>
          </cell>
        </row>
        <row r="17">
          <cell r="B17">
            <v>423830</v>
          </cell>
          <cell r="C17">
            <v>106421</v>
          </cell>
          <cell r="F17">
            <v>14.2</v>
          </cell>
        </row>
        <row r="18">
          <cell r="B18">
            <v>337776</v>
          </cell>
          <cell r="C18">
            <v>33749</v>
          </cell>
          <cell r="F18">
            <v>13.8</v>
          </cell>
        </row>
        <row r="19">
          <cell r="B19">
            <v>1034000</v>
          </cell>
          <cell r="C19">
            <v>190188</v>
          </cell>
          <cell r="F19">
            <v>33.2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用电量"/>
    </sheetNames>
    <sheetDataSet>
      <sheetData sheetId="0">
        <row r="5">
          <cell r="B5">
            <v>106371.97889999999</v>
          </cell>
          <cell r="C5">
            <v>-5.435302218613089</v>
          </cell>
          <cell r="D5">
            <v>1020983.7765999999</v>
          </cell>
          <cell r="E5">
            <v>4.186613978995511</v>
          </cell>
          <cell r="H5">
            <v>45959.81369999999</v>
          </cell>
          <cell r="I5">
            <v>-15.818933176378854</v>
          </cell>
          <cell r="J5">
            <v>577643.8854999999</v>
          </cell>
          <cell r="K5">
            <v>2.4701925294873783</v>
          </cell>
        </row>
        <row r="6">
          <cell r="B6">
            <v>7740.791200000007</v>
          </cell>
          <cell r="C6">
            <v>63.41222888428456</v>
          </cell>
          <cell r="D6">
            <v>46316.569</v>
          </cell>
          <cell r="E6">
            <v>27.23174089338589</v>
          </cell>
          <cell r="H6">
            <v>5845.7912</v>
          </cell>
          <cell r="I6">
            <v>39.68531878757224</v>
          </cell>
          <cell r="J6">
            <v>46316.569</v>
          </cell>
          <cell r="K6">
            <v>29.190718540236702</v>
          </cell>
        </row>
        <row r="7">
          <cell r="B7">
            <v>50943.10639999999</v>
          </cell>
          <cell r="C7">
            <v>-5.164010545617884</v>
          </cell>
          <cell r="D7">
            <v>489424.0745</v>
          </cell>
          <cell r="E7">
            <v>3.489625340346578</v>
          </cell>
          <cell r="H7">
            <v>28527.5456</v>
          </cell>
          <cell r="I7">
            <v>-8.104791687304331</v>
          </cell>
          <cell r="J7">
            <v>325044.3727</v>
          </cell>
          <cell r="K7">
            <v>2.4391583915811186</v>
          </cell>
        </row>
        <row r="8">
          <cell r="B8">
            <v>2723.41</v>
          </cell>
          <cell r="C8">
            <v>32.174212679631495</v>
          </cell>
          <cell r="D8">
            <v>22906.608</v>
          </cell>
          <cell r="E8">
            <v>11.554186253632023</v>
          </cell>
          <cell r="H8">
            <v>1275.3809</v>
          </cell>
          <cell r="I8">
            <v>130.29130824178603</v>
          </cell>
          <cell r="J8">
            <v>12836.0649</v>
          </cell>
          <cell r="K8">
            <v>19.23497624601593</v>
          </cell>
        </row>
        <row r="9">
          <cell r="B9">
            <v>2077.920000000002</v>
          </cell>
          <cell r="C9">
            <v>4.612069616525332</v>
          </cell>
          <cell r="D9">
            <v>20850.45</v>
          </cell>
          <cell r="E9">
            <v>7.510240322740335</v>
          </cell>
          <cell r="H9">
            <v>41.61</v>
          </cell>
          <cell r="I9">
            <v>-75.8179810542221</v>
          </cell>
          <cell r="J9">
            <v>5541.35</v>
          </cell>
          <cell r="K9">
            <v>-0.7652111001274975</v>
          </cell>
        </row>
        <row r="10">
          <cell r="B10">
            <v>7795.112000000008</v>
          </cell>
          <cell r="C10">
            <v>-18.893091288962054</v>
          </cell>
          <cell r="D10">
            <v>73129.642</v>
          </cell>
          <cell r="E10">
            <v>-4.514110911224899</v>
          </cell>
          <cell r="H10">
            <v>3415.3005</v>
          </cell>
          <cell r="I10">
            <v>-36.1813701538103</v>
          </cell>
          <cell r="J10">
            <v>39740.4629</v>
          </cell>
          <cell r="K10">
            <v>-11.967002879019843</v>
          </cell>
        </row>
        <row r="11">
          <cell r="B11">
            <v>4770.559999999998</v>
          </cell>
          <cell r="C11">
            <v>5.654159450397003</v>
          </cell>
          <cell r="D11">
            <v>50875.6</v>
          </cell>
          <cell r="E11">
            <v>9.393401123830571</v>
          </cell>
          <cell r="H11">
            <v>99.49000000000001</v>
          </cell>
          <cell r="I11">
            <v>-69.4102816381749</v>
          </cell>
          <cell r="J11">
            <v>15649.21</v>
          </cell>
          <cell r="K11">
            <v>-2.684368019660616</v>
          </cell>
        </row>
        <row r="12">
          <cell r="B12">
            <v>6129.7094</v>
          </cell>
          <cell r="C12">
            <v>-15.56578933847571</v>
          </cell>
          <cell r="D12">
            <v>70984.9967</v>
          </cell>
          <cell r="E12">
            <v>1.3748787737550276</v>
          </cell>
          <cell r="H12">
            <v>161.06119999999999</v>
          </cell>
          <cell r="I12">
            <v>-80.210149785417</v>
          </cell>
          <cell r="J12">
            <v>23876.3173</v>
          </cell>
          <cell r="K12">
            <v>-1.7792423356544598</v>
          </cell>
        </row>
        <row r="13">
          <cell r="B13">
            <v>8225.669999999998</v>
          </cell>
          <cell r="C13">
            <v>-34.48875926639758</v>
          </cell>
          <cell r="D13">
            <v>94956.69</v>
          </cell>
          <cell r="E13">
            <v>3.930359416100289</v>
          </cell>
          <cell r="H13">
            <v>1959.8899999999999</v>
          </cell>
          <cell r="I13">
            <v>-64.14286576787057</v>
          </cell>
          <cell r="J13">
            <v>38875.59</v>
          </cell>
          <cell r="K13">
            <v>-0.18937414873421327</v>
          </cell>
        </row>
        <row r="14">
          <cell r="B14">
            <v>7133.270000000004</v>
          </cell>
          <cell r="C14">
            <v>-3.313747416217524</v>
          </cell>
          <cell r="D14">
            <v>70490.1</v>
          </cell>
          <cell r="E14">
            <v>2.4442414326419692</v>
          </cell>
          <cell r="H14">
            <v>786.69</v>
          </cell>
          <cell r="I14">
            <v>-61.50450922151703</v>
          </cell>
          <cell r="J14">
            <v>25004.4</v>
          </cell>
          <cell r="K14">
            <v>-6.012841648981395</v>
          </cell>
        </row>
        <row r="15">
          <cell r="B15">
            <v>7607.969899999996</v>
          </cell>
          <cell r="C15">
            <v>0.635321179797657</v>
          </cell>
          <cell r="D15">
            <v>69265.3964</v>
          </cell>
          <cell r="E15">
            <v>4.3982572022135225</v>
          </cell>
          <cell r="H15">
            <v>3701.7143</v>
          </cell>
          <cell r="I15">
            <v>-18.02154963897023</v>
          </cell>
          <cell r="J15">
            <v>40521.1987</v>
          </cell>
          <cell r="K15">
            <v>2.8154868456893354</v>
          </cell>
        </row>
        <row r="16">
          <cell r="B16">
            <v>1224.4599999999991</v>
          </cell>
          <cell r="C16">
            <v>10.771763811867103</v>
          </cell>
          <cell r="D16">
            <v>11783.65</v>
          </cell>
          <cell r="E16">
            <v>6.473633800780674</v>
          </cell>
          <cell r="H16">
            <v>145.34</v>
          </cell>
          <cell r="I16">
            <v>14.98417721518987</v>
          </cell>
          <cell r="J16">
            <v>4238.35</v>
          </cell>
          <cell r="K16">
            <v>14.056474552006037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7入境数据处理表"/>
      <sheetName val="入境报表格式"/>
      <sheetName val="分国别情况表格式"/>
      <sheetName val="国内旅游人数和收入测算表"/>
      <sheetName val="国内报表格式"/>
      <sheetName val="总报表格式"/>
      <sheetName val="总人数和旅游总收入表"/>
    </sheetNames>
    <sheetDataSet>
      <sheetData sheetId="1">
        <row r="25">
          <cell r="B25">
            <v>211055</v>
          </cell>
          <cell r="C25">
            <v>5.262239157323534</v>
          </cell>
          <cell r="F25">
            <v>9306.833997000002</v>
          </cell>
          <cell r="G25">
            <v>-17.194680296626142</v>
          </cell>
        </row>
      </sheetData>
      <sheetData sheetId="6">
        <row r="13">
          <cell r="B13">
            <v>3739.86322872082</v>
          </cell>
          <cell r="C13">
            <v>18.028772364208056</v>
          </cell>
          <cell r="D13">
            <v>306.910089270512</v>
          </cell>
          <cell r="E13">
            <v>29.602793837489983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084657_1"/>
      <sheetName val="T084657_2"/>
    </sheetNames>
    <sheetDataSet>
      <sheetData sheetId="0">
        <row r="6">
          <cell r="C6">
            <v>18032027</v>
          </cell>
          <cell r="E6">
            <v>13.9</v>
          </cell>
        </row>
        <row r="8">
          <cell r="C8">
            <v>8203977</v>
          </cell>
          <cell r="E8">
            <v>27.8</v>
          </cell>
        </row>
        <row r="9">
          <cell r="C9">
            <v>9828050</v>
          </cell>
          <cell r="E9">
            <v>4.5</v>
          </cell>
        </row>
        <row r="10">
          <cell r="C10">
            <v>9317872</v>
          </cell>
          <cell r="E10">
            <v>11.3</v>
          </cell>
        </row>
        <row r="12">
          <cell r="C12">
            <v>228775</v>
          </cell>
          <cell r="E12">
            <v>146.5</v>
          </cell>
        </row>
        <row r="13">
          <cell r="C13">
            <v>17803252</v>
          </cell>
          <cell r="E13">
            <v>13.2</v>
          </cell>
        </row>
        <row r="15">
          <cell r="C15">
            <v>890766</v>
          </cell>
          <cell r="E15">
            <v>26.1</v>
          </cell>
        </row>
        <row r="16">
          <cell r="C16">
            <v>6808588</v>
          </cell>
          <cell r="E16">
            <v>-4.4</v>
          </cell>
        </row>
        <row r="17">
          <cell r="C17">
            <v>10332673</v>
          </cell>
          <cell r="E17">
            <v>29.2</v>
          </cell>
        </row>
        <row r="19">
          <cell r="C19">
            <v>6523855</v>
          </cell>
          <cell r="E19">
            <v>4</v>
          </cell>
        </row>
      </sheetData>
      <sheetData sheetId="1">
        <row r="6">
          <cell r="C6">
            <v>1555371</v>
          </cell>
          <cell r="E6">
            <v>15.2</v>
          </cell>
        </row>
        <row r="7">
          <cell r="C7">
            <v>1602626</v>
          </cell>
          <cell r="E7">
            <v>28.3</v>
          </cell>
        </row>
        <row r="8">
          <cell r="C8">
            <v>6243111</v>
          </cell>
          <cell r="E8">
            <v>85</v>
          </cell>
        </row>
        <row r="9">
          <cell r="C9">
            <v>1150731</v>
          </cell>
          <cell r="E9">
            <v>61.6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、X40034_2017年9月"/>
    </sheetNames>
    <sheetDataSet>
      <sheetData sheetId="0">
        <row r="5">
          <cell r="D5">
            <v>1049469</v>
          </cell>
          <cell r="F5">
            <v>15.62</v>
          </cell>
        </row>
        <row r="6">
          <cell r="D6">
            <v>838739</v>
          </cell>
          <cell r="F6">
            <v>28.7</v>
          </cell>
        </row>
        <row r="7">
          <cell r="D7">
            <v>106081</v>
          </cell>
          <cell r="F7">
            <v>3.07</v>
          </cell>
        </row>
        <row r="8">
          <cell r="D8">
            <v>3602027</v>
          </cell>
          <cell r="F8">
            <v>24.49</v>
          </cell>
        </row>
        <row r="9">
          <cell r="D9">
            <v>3372899</v>
          </cell>
          <cell r="F9">
            <v>29.26</v>
          </cell>
        </row>
        <row r="10">
          <cell r="D10">
            <v>1720989</v>
          </cell>
          <cell r="F10">
            <v>42.34</v>
          </cell>
        </row>
        <row r="11">
          <cell r="D11">
            <v>1549538</v>
          </cell>
          <cell r="F11">
            <v>43.93</v>
          </cell>
        </row>
        <row r="12">
          <cell r="D12">
            <v>15384835</v>
          </cell>
          <cell r="F12">
            <v>9.31</v>
          </cell>
        </row>
        <row r="13">
          <cell r="D13">
            <v>11893634</v>
          </cell>
          <cell r="F13">
            <v>12.09</v>
          </cell>
        </row>
        <row r="14">
          <cell r="D14">
            <v>3448037</v>
          </cell>
          <cell r="F14">
            <v>10</v>
          </cell>
        </row>
        <row r="15">
          <cell r="D15">
            <v>2795774</v>
          </cell>
          <cell r="F15">
            <v>22.28</v>
          </cell>
        </row>
        <row r="16">
          <cell r="D16">
            <v>1514493</v>
          </cell>
          <cell r="F16">
            <v>-5.97</v>
          </cell>
        </row>
        <row r="17">
          <cell r="D17">
            <v>1232242</v>
          </cell>
          <cell r="F17">
            <v>-8.26</v>
          </cell>
        </row>
        <row r="22">
          <cell r="D22">
            <v>1943811</v>
          </cell>
          <cell r="F22">
            <v>-20.61</v>
          </cell>
        </row>
        <row r="23">
          <cell r="D23">
            <v>1203528</v>
          </cell>
          <cell r="F23">
            <v>-28.44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全省收入情况表"/>
      <sheetName val="Sheet1"/>
      <sheetName val="Sheet2"/>
      <sheetName val="Sheet3"/>
    </sheetNames>
    <sheetDataSet>
      <sheetData sheetId="0">
        <row r="5">
          <cell r="B5">
            <v>33757484.583265</v>
          </cell>
          <cell r="D5">
            <v>7.614798454877185</v>
          </cell>
          <cell r="F5">
            <v>20498864</v>
          </cell>
          <cell r="H5">
            <v>2.4109063168049625</v>
          </cell>
        </row>
        <row r="8">
          <cell r="B8">
            <v>10142711</v>
          </cell>
          <cell r="D8">
            <v>11.325787081911356</v>
          </cell>
          <cell r="F8">
            <v>5615598</v>
          </cell>
          <cell r="H8">
            <v>2.3680317626116656</v>
          </cell>
        </row>
        <row r="9">
          <cell r="B9">
            <v>2353794</v>
          </cell>
          <cell r="D9">
            <v>7.669935776627083</v>
          </cell>
          <cell r="F9">
            <v>1566679</v>
          </cell>
          <cell r="H9">
            <v>2.850467320396597</v>
          </cell>
        </row>
        <row r="10">
          <cell r="B10">
            <v>1430205</v>
          </cell>
          <cell r="D10">
            <v>12.88442291967254</v>
          </cell>
          <cell r="F10">
            <v>902876</v>
          </cell>
          <cell r="H10">
            <v>3.8373336706880887</v>
          </cell>
        </row>
        <row r="11">
          <cell r="B11">
            <v>2080159</v>
          </cell>
          <cell r="D11">
            <v>1.2426093677298276</v>
          </cell>
          <cell r="F11">
            <v>1415708</v>
          </cell>
          <cell r="H11">
            <v>-7.10857808753804</v>
          </cell>
        </row>
        <row r="12">
          <cell r="B12">
            <v>1171521</v>
          </cell>
          <cell r="D12">
            <v>8.597545544799507</v>
          </cell>
          <cell r="F12">
            <v>774648</v>
          </cell>
          <cell r="H12">
            <v>1.3559078092596348</v>
          </cell>
        </row>
        <row r="13">
          <cell r="B13">
            <v>2438161</v>
          </cell>
          <cell r="D13">
            <v>0.05293673731600893</v>
          </cell>
          <cell r="F13">
            <v>1302313</v>
          </cell>
          <cell r="H13">
            <v>20.47421389116818</v>
          </cell>
        </row>
        <row r="14">
          <cell r="B14">
            <v>1847553</v>
          </cell>
          <cell r="D14">
            <v>9.524018417291433</v>
          </cell>
          <cell r="F14">
            <v>1216756</v>
          </cell>
          <cell r="H14">
            <v>3.691368966457595</v>
          </cell>
        </row>
        <row r="15">
          <cell r="B15">
            <v>422703</v>
          </cell>
          <cell r="D15">
            <v>34.84252533662542</v>
          </cell>
          <cell r="F15">
            <v>269202</v>
          </cell>
          <cell r="H15">
            <v>32.22167102981842</v>
          </cell>
        </row>
        <row r="16">
          <cell r="B16">
            <v>861529</v>
          </cell>
          <cell r="D16">
            <v>11.974717830609984</v>
          </cell>
          <cell r="F16">
            <v>522421</v>
          </cell>
          <cell r="H16">
            <v>4.971266677383057</v>
          </cell>
        </row>
        <row r="17">
          <cell r="B17">
            <v>1273840</v>
          </cell>
          <cell r="D17">
            <v>19.32402039441823</v>
          </cell>
          <cell r="F17">
            <v>851927</v>
          </cell>
          <cell r="H17">
            <v>14.511704179632106</v>
          </cell>
        </row>
        <row r="18">
          <cell r="B18">
            <v>1575904</v>
          </cell>
          <cell r="D18">
            <v>-15.220695157332752</v>
          </cell>
          <cell r="F18">
            <v>1071956</v>
          </cell>
          <cell r="H18">
            <v>-25.298973167153893</v>
          </cell>
        </row>
        <row r="19">
          <cell r="B19">
            <v>853683</v>
          </cell>
          <cell r="D19">
            <v>9.372781944483592</v>
          </cell>
          <cell r="F19">
            <v>533908</v>
          </cell>
          <cell r="H19">
            <v>1.8282658366423687</v>
          </cell>
        </row>
        <row r="20">
          <cell r="B20">
            <v>1039787</v>
          </cell>
          <cell r="D20">
            <v>11.371543026070565</v>
          </cell>
          <cell r="F20">
            <v>638810</v>
          </cell>
          <cell r="H20">
            <v>4.98662213953733</v>
          </cell>
        </row>
        <row r="21">
          <cell r="B21">
            <v>727781</v>
          </cell>
          <cell r="D21">
            <v>28.05538302368506</v>
          </cell>
          <cell r="F21">
            <v>377912</v>
          </cell>
          <cell r="H21">
            <v>17.058242292645605</v>
          </cell>
        </row>
      </sheetData>
      <sheetData sheetId="1">
        <row r="3">
          <cell r="B3">
            <v>2438161</v>
          </cell>
          <cell r="C3">
            <v>0.052936737316017</v>
          </cell>
          <cell r="D3">
            <v>1302313</v>
          </cell>
          <cell r="E3">
            <v>20.474213891168176</v>
          </cell>
        </row>
        <row r="7">
          <cell r="B7">
            <v>13774</v>
          </cell>
          <cell r="C7">
            <v>-9.566016676515005</v>
          </cell>
          <cell r="D7">
            <v>11205</v>
          </cell>
          <cell r="E7">
            <v>2.930369281646165</v>
          </cell>
        </row>
        <row r="8">
          <cell r="B8">
            <v>285560</v>
          </cell>
          <cell r="C8">
            <v>11.108084867962845</v>
          </cell>
          <cell r="D8">
            <v>133716</v>
          </cell>
          <cell r="E8">
            <v>25.410089755493658</v>
          </cell>
        </row>
        <row r="9">
          <cell r="B9">
            <v>53812</v>
          </cell>
          <cell r="C9">
            <v>21.5870577070812</v>
          </cell>
          <cell r="D9">
            <v>26595</v>
          </cell>
          <cell r="E9">
            <v>33.21478661590865</v>
          </cell>
        </row>
        <row r="10">
          <cell r="B10">
            <v>61649</v>
          </cell>
          <cell r="C10">
            <v>20.206294115353103</v>
          </cell>
          <cell r="D10">
            <v>33064</v>
          </cell>
          <cell r="E10">
            <v>16.222011318499767</v>
          </cell>
        </row>
        <row r="11">
          <cell r="B11">
            <v>195158</v>
          </cell>
          <cell r="C11">
            <v>16.318490395103098</v>
          </cell>
          <cell r="D11">
            <v>88821</v>
          </cell>
          <cell r="E11">
            <v>6.66754734655153</v>
          </cell>
        </row>
        <row r="12">
          <cell r="B12">
            <v>86697</v>
          </cell>
          <cell r="C12">
            <v>4.309691391445597</v>
          </cell>
          <cell r="D12">
            <v>47785</v>
          </cell>
          <cell r="E12">
            <v>27.060731759200166</v>
          </cell>
        </row>
        <row r="13">
          <cell r="B13">
            <v>31111</v>
          </cell>
          <cell r="C13">
            <v>11.508960573476699</v>
          </cell>
          <cell r="D13">
            <v>20743</v>
          </cell>
          <cell r="E13">
            <v>8.14347531411292</v>
          </cell>
        </row>
        <row r="15">
          <cell r="B15">
            <v>149189</v>
          </cell>
          <cell r="C15">
            <v>10.324861159383843</v>
          </cell>
          <cell r="D15">
            <v>86948</v>
          </cell>
          <cell r="E15">
            <v>-10.619969366461419</v>
          </cell>
        </row>
        <row r="16">
          <cell r="B16">
            <v>119490</v>
          </cell>
          <cell r="C16">
            <v>12.825403419981683</v>
          </cell>
          <cell r="D16">
            <v>77644</v>
          </cell>
          <cell r="E16">
            <v>1.9699516705190092</v>
          </cell>
        </row>
        <row r="17">
          <cell r="B17">
            <v>113286</v>
          </cell>
          <cell r="C17">
            <v>19.125533660013886</v>
          </cell>
          <cell r="D17">
            <v>77640</v>
          </cell>
          <cell r="E17">
            <v>8.411528150134046</v>
          </cell>
        </row>
        <row r="18">
          <cell r="B18">
            <v>79040</v>
          </cell>
          <cell r="C18">
            <v>7.981092379573212</v>
          </cell>
          <cell r="D18">
            <v>53364</v>
          </cell>
          <cell r="E18">
            <v>8.529591214154976</v>
          </cell>
        </row>
        <row r="19">
          <cell r="B19">
            <v>72828</v>
          </cell>
          <cell r="C19">
            <v>6.37415283944847</v>
          </cell>
          <cell r="D19">
            <v>50475</v>
          </cell>
          <cell r="E19">
            <v>2.6477945213836875</v>
          </cell>
        </row>
        <row r="20">
          <cell r="B20">
            <v>74936</v>
          </cell>
          <cell r="C20">
            <v>5.922596330534574</v>
          </cell>
          <cell r="D20">
            <v>48930</v>
          </cell>
          <cell r="E20">
            <v>-0.6093845216331459</v>
          </cell>
        </row>
      </sheetData>
      <sheetData sheetId="2">
        <row r="6">
          <cell r="B6">
            <v>279736</v>
          </cell>
          <cell r="C6">
            <v>2438161</v>
          </cell>
          <cell r="E6">
            <v>0.05293673731600893</v>
          </cell>
        </row>
        <row r="7">
          <cell r="B7">
            <v>229294</v>
          </cell>
          <cell r="C7">
            <v>1707563</v>
          </cell>
          <cell r="E7">
            <v>-8.344354864682076</v>
          </cell>
        </row>
        <row r="8">
          <cell r="B8">
            <v>50442</v>
          </cell>
          <cell r="C8">
            <v>730598</v>
          </cell>
          <cell r="E8">
            <v>27.314930182225</v>
          </cell>
        </row>
        <row r="9">
          <cell r="B9">
            <v>124849</v>
          </cell>
          <cell r="C9">
            <v>1302313</v>
          </cell>
          <cell r="E9">
            <v>20.47421389116818</v>
          </cell>
        </row>
        <row r="10">
          <cell r="B10">
            <v>75948</v>
          </cell>
          <cell r="C10">
            <v>581684</v>
          </cell>
          <cell r="E10">
            <v>11.718362878598729</v>
          </cell>
        </row>
        <row r="11">
          <cell r="B11">
            <v>140069</v>
          </cell>
          <cell r="C11">
            <v>1020557</v>
          </cell>
          <cell r="E11">
            <v>-17.213046268062243</v>
          </cell>
        </row>
        <row r="12">
          <cell r="B12">
            <v>443452</v>
          </cell>
          <cell r="C12">
            <v>3586939</v>
          </cell>
          <cell r="E12">
            <v>25.088979637385744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C6">
            <v>26244412.296562</v>
          </cell>
          <cell r="D6">
            <v>21783519.716142</v>
          </cell>
          <cell r="F6">
            <v>24.845522383090035</v>
          </cell>
        </row>
        <row r="7">
          <cell r="C7">
            <v>6903923.232449</v>
          </cell>
          <cell r="D7">
            <v>4841670.893515</v>
          </cell>
          <cell r="F7">
            <v>52.77365908841611</v>
          </cell>
        </row>
        <row r="8">
          <cell r="C8">
            <v>5017481.35565</v>
          </cell>
          <cell r="D8">
            <v>4261636.037767</v>
          </cell>
          <cell r="F8">
            <v>28.947347775830256</v>
          </cell>
        </row>
        <row r="9">
          <cell r="C9">
            <v>28247.336366</v>
          </cell>
          <cell r="D9">
            <v>29115.222113</v>
          </cell>
          <cell r="F9">
            <v>5.730530504133768</v>
          </cell>
        </row>
        <row r="10">
          <cell r="C10">
            <v>14287016.2226</v>
          </cell>
          <cell r="D10">
            <v>12642259.449468</v>
          </cell>
          <cell r="F10">
            <v>13.607047205786671</v>
          </cell>
        </row>
        <row r="11">
          <cell r="C11">
            <v>12841019.563507</v>
          </cell>
          <cell r="D11">
            <v>10240069.538613</v>
          </cell>
          <cell r="F11">
            <v>27.685824970443207</v>
          </cell>
        </row>
        <row r="12">
          <cell r="C12">
            <v>3519179.547673</v>
          </cell>
          <cell r="D12">
            <v>3320049.73312</v>
          </cell>
          <cell r="F12">
            <v>-0.20336571153724003</v>
          </cell>
        </row>
        <row r="13">
          <cell r="C13">
            <v>9263794.120392</v>
          </cell>
          <cell r="D13">
            <v>6763542.805562</v>
          </cell>
          <cell r="F13">
            <v>46.33689405113546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8903501.410939643</v>
          </cell>
          <cell r="C5">
            <v>10.254250594970316</v>
          </cell>
        </row>
        <row r="6">
          <cell r="B6">
            <v>3079050.8686370207</v>
          </cell>
          <cell r="C6">
            <v>10.11</v>
          </cell>
        </row>
        <row r="7">
          <cell r="B7">
            <v>179017.00166841826</v>
          </cell>
          <cell r="C7">
            <v>10.719999999999999</v>
          </cell>
        </row>
        <row r="8">
          <cell r="B8">
            <v>202157.63306146878</v>
          </cell>
          <cell r="C8">
            <v>10.2</v>
          </cell>
        </row>
        <row r="9">
          <cell r="B9">
            <v>743306.0804773303</v>
          </cell>
          <cell r="C9">
            <v>10.601</v>
          </cell>
        </row>
        <row r="10">
          <cell r="B10">
            <v>747838.175994105</v>
          </cell>
          <cell r="C10">
            <v>10.402</v>
          </cell>
        </row>
        <row r="11">
          <cell r="B11">
            <v>748820.8756153206</v>
          </cell>
          <cell r="C11">
            <v>9.8004</v>
          </cell>
        </row>
        <row r="12">
          <cell r="B12">
            <v>754987.2980973016</v>
          </cell>
          <cell r="C12">
            <v>10.8001</v>
          </cell>
        </row>
        <row r="13">
          <cell r="B13">
            <v>670027.7341409273</v>
          </cell>
          <cell r="C13">
            <v>9.90031</v>
          </cell>
        </row>
        <row r="14">
          <cell r="B14">
            <v>529964.8012708816</v>
          </cell>
          <cell r="C14">
            <v>10.402</v>
          </cell>
        </row>
        <row r="15">
          <cell r="B15">
            <v>850979.0367067469</v>
          </cell>
          <cell r="C15">
            <v>10.5</v>
          </cell>
        </row>
        <row r="16">
          <cell r="B16">
            <v>154335.05840535418</v>
          </cell>
          <cell r="C16">
            <v>10.5</v>
          </cell>
        </row>
        <row r="17">
          <cell r="B17">
            <v>70105.05528643478</v>
          </cell>
          <cell r="C17">
            <v>10</v>
          </cell>
        </row>
        <row r="18">
          <cell r="B18">
            <v>172911.77849175624</v>
          </cell>
          <cell r="C18">
            <v>10.509999999999991</v>
          </cell>
        </row>
        <row r="31">
          <cell r="B31">
            <v>2817241.3</v>
          </cell>
          <cell r="C31">
            <v>3.3</v>
          </cell>
        </row>
        <row r="33">
          <cell r="B33">
            <v>345803.6</v>
          </cell>
          <cell r="C33">
            <v>5.7</v>
          </cell>
        </row>
        <row r="34">
          <cell r="B34">
            <v>32253.8</v>
          </cell>
          <cell r="C34">
            <v>6.8</v>
          </cell>
        </row>
        <row r="35">
          <cell r="B35">
            <v>55651.6</v>
          </cell>
          <cell r="C35">
            <v>-1.4</v>
          </cell>
        </row>
        <row r="36">
          <cell r="B36">
            <v>359736.1</v>
          </cell>
          <cell r="C36">
            <v>-1.3</v>
          </cell>
        </row>
        <row r="37">
          <cell r="B37">
            <v>22223.9</v>
          </cell>
          <cell r="C37">
            <v>-20.6</v>
          </cell>
        </row>
        <row r="38">
          <cell r="B38">
            <v>36068.1</v>
          </cell>
          <cell r="C38">
            <v>22.6</v>
          </cell>
        </row>
        <row r="39">
          <cell r="B39">
            <v>137985.4</v>
          </cell>
          <cell r="C39">
            <v>6.6</v>
          </cell>
        </row>
        <row r="40">
          <cell r="B40">
            <v>61851.2</v>
          </cell>
          <cell r="C40">
            <v>15.4</v>
          </cell>
        </row>
        <row r="41">
          <cell r="B41">
            <v>7713.9</v>
          </cell>
          <cell r="C41">
            <v>10.2</v>
          </cell>
        </row>
        <row r="42">
          <cell r="B42">
            <v>5772</v>
          </cell>
          <cell r="C42">
            <v>-4.5</v>
          </cell>
        </row>
        <row r="43">
          <cell r="B43">
            <v>1579.3</v>
          </cell>
          <cell r="C43">
            <v>-41.5</v>
          </cell>
        </row>
        <row r="44">
          <cell r="B44">
            <v>186828.1</v>
          </cell>
          <cell r="C44">
            <v>3.2</v>
          </cell>
        </row>
        <row r="45">
          <cell r="B45">
            <v>91357.5</v>
          </cell>
          <cell r="C45">
            <v>13</v>
          </cell>
        </row>
        <row r="46">
          <cell r="B46">
            <v>45479.3</v>
          </cell>
          <cell r="C46">
            <v>5.1</v>
          </cell>
        </row>
        <row r="47">
          <cell r="B47">
            <v>1116.9</v>
          </cell>
          <cell r="C47">
            <v>-69.9</v>
          </cell>
        </row>
        <row r="48">
          <cell r="B48">
            <v>39251.4</v>
          </cell>
          <cell r="C48">
            <v>-7.2</v>
          </cell>
        </row>
        <row r="49">
          <cell r="B49">
            <v>24986.7</v>
          </cell>
          <cell r="C49">
            <v>2.7</v>
          </cell>
        </row>
        <row r="50">
          <cell r="B50">
            <v>480578.1</v>
          </cell>
          <cell r="C50">
            <v>6.7</v>
          </cell>
        </row>
        <row r="51">
          <cell r="B51">
            <v>130878</v>
          </cell>
          <cell r="C51">
            <v>9.3</v>
          </cell>
        </row>
        <row r="52">
          <cell r="B52">
            <v>54293</v>
          </cell>
          <cell r="C52">
            <v>21.2</v>
          </cell>
        </row>
        <row r="53">
          <cell r="B53">
            <v>613220.4</v>
          </cell>
          <cell r="C53">
            <v>-2.7</v>
          </cell>
        </row>
        <row r="54">
          <cell r="B54">
            <v>24491</v>
          </cell>
          <cell r="C54">
            <v>8.5</v>
          </cell>
        </row>
        <row r="55">
          <cell r="B55">
            <v>58122</v>
          </cell>
          <cell r="C55">
            <v>17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按月"/>
      <sheetName val="运输方式"/>
      <sheetName val="贸易方式"/>
    </sheetNames>
    <sheetDataSet>
      <sheetData sheetId="0">
        <row r="6">
          <cell r="F6">
            <v>1078959.5772</v>
          </cell>
          <cell r="G6">
            <v>82.0799</v>
          </cell>
          <cell r="L6">
            <v>813320.3286</v>
          </cell>
          <cell r="M6">
            <v>82.5353</v>
          </cell>
          <cell r="R6">
            <v>265639.2486</v>
          </cell>
          <cell r="S6">
            <v>80.6998</v>
          </cell>
        </row>
      </sheetData>
      <sheetData sheetId="1">
        <row r="8">
          <cell r="G8">
            <v>1057577.9733</v>
          </cell>
          <cell r="H8">
            <v>92.8384</v>
          </cell>
        </row>
        <row r="9">
          <cell r="G9">
            <v>2093.3425</v>
          </cell>
          <cell r="H9">
            <v>-3.0444</v>
          </cell>
        </row>
        <row r="10">
          <cell r="G10">
            <v>9190.4112</v>
          </cell>
          <cell r="H10">
            <v>-74.7274</v>
          </cell>
        </row>
        <row r="11">
          <cell r="G11">
            <v>10097.7811</v>
          </cell>
          <cell r="H11">
            <v>79.5608</v>
          </cell>
        </row>
      </sheetData>
      <sheetData sheetId="2">
        <row r="8">
          <cell r="G8">
            <v>1026823.7148</v>
          </cell>
          <cell r="H8">
            <v>87.1545</v>
          </cell>
        </row>
        <row r="9">
          <cell r="G9">
            <v>361.8761</v>
          </cell>
          <cell r="H9">
            <v>-69.9455</v>
          </cell>
        </row>
        <row r="10">
          <cell r="G10">
            <v>12184.3386</v>
          </cell>
          <cell r="H10">
            <v>-70.2684</v>
          </cell>
        </row>
        <row r="11">
          <cell r="G11">
            <v>16.4794</v>
          </cell>
          <cell r="H11" t="str">
            <v>. </v>
          </cell>
        </row>
        <row r="12">
          <cell r="G12">
            <v>39559.3629</v>
          </cell>
          <cell r="H12">
            <v>2205.2886</v>
          </cell>
        </row>
        <row r="13">
          <cell r="G13">
            <v>13.8054</v>
          </cell>
          <cell r="H13">
            <v>-40.1664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I5" sqref="I5"/>
    </sheetView>
  </sheetViews>
  <sheetFormatPr defaultColWidth="9.140625" defaultRowHeight="26.25" customHeight="1"/>
  <cols>
    <col min="1" max="1" width="42.8515625" style="363" customWidth="1"/>
    <col min="2" max="2" width="12.421875" style="363" customWidth="1"/>
    <col min="3" max="3" width="14.28125" style="393" customWidth="1"/>
    <col min="4" max="4" width="12.421875" style="394" customWidth="1"/>
    <col min="5" max="16384" width="9.140625" style="363" customWidth="1"/>
  </cols>
  <sheetData>
    <row r="1" spans="1:4" ht="26.25" customHeight="1">
      <c r="A1" s="395" t="s">
        <v>322</v>
      </c>
      <c r="B1" s="395"/>
      <c r="C1" s="396"/>
      <c r="D1" s="395"/>
    </row>
    <row r="2" spans="1:4" ht="18.75" customHeight="1">
      <c r="A2" s="364"/>
      <c r="B2" s="364"/>
      <c r="C2" s="397"/>
      <c r="D2" s="398"/>
    </row>
    <row r="3" spans="1:4" ht="42.75" customHeight="1">
      <c r="A3" s="365" t="s">
        <v>323</v>
      </c>
      <c r="B3" s="366" t="s">
        <v>324</v>
      </c>
      <c r="C3" s="367" t="s">
        <v>152</v>
      </c>
      <c r="D3" s="368" t="s">
        <v>325</v>
      </c>
    </row>
    <row r="4" spans="1:4" s="373" customFormat="1" ht="41.25" customHeight="1">
      <c r="A4" s="369" t="s">
        <v>326</v>
      </c>
      <c r="B4" s="370" t="s">
        <v>145</v>
      </c>
      <c r="C4" s="371">
        <v>257.2</v>
      </c>
      <c r="D4" s="372">
        <v>3.4</v>
      </c>
    </row>
    <row r="5" spans="1:4" s="373" customFormat="1" ht="41.25" customHeight="1">
      <c r="A5" s="374" t="s">
        <v>327</v>
      </c>
      <c r="B5" s="370" t="s">
        <v>145</v>
      </c>
      <c r="C5" s="371">
        <v>405.49</v>
      </c>
      <c r="D5" s="372">
        <v>3.4</v>
      </c>
    </row>
    <row r="6" spans="1:4" s="379" customFormat="1" ht="41.25" customHeight="1">
      <c r="A6" s="375" t="s">
        <v>328</v>
      </c>
      <c r="B6" s="376" t="s">
        <v>145</v>
      </c>
      <c r="C6" s="377">
        <v>190.3</v>
      </c>
      <c r="D6" s="378">
        <v>3.4</v>
      </c>
    </row>
    <row r="7" spans="1:4" s="379" customFormat="1" ht="41.25" customHeight="1">
      <c r="A7" s="375" t="s">
        <v>329</v>
      </c>
      <c r="B7" s="376" t="s">
        <v>145</v>
      </c>
      <c r="C7" s="377">
        <v>14.4</v>
      </c>
      <c r="D7" s="378">
        <v>7.6</v>
      </c>
    </row>
    <row r="8" spans="1:4" s="379" customFormat="1" ht="41.25" customHeight="1">
      <c r="A8" s="375" t="s">
        <v>330</v>
      </c>
      <c r="B8" s="376" t="s">
        <v>145</v>
      </c>
      <c r="C8" s="377">
        <v>118.96</v>
      </c>
      <c r="D8" s="380">
        <v>1.3</v>
      </c>
    </row>
    <row r="9" spans="1:4" s="379" customFormat="1" ht="41.25" customHeight="1">
      <c r="A9" s="375" t="s">
        <v>331</v>
      </c>
      <c r="B9" s="376" t="s">
        <v>145</v>
      </c>
      <c r="C9" s="377">
        <v>75.25</v>
      </c>
      <c r="D9" s="381">
        <v>6.1</v>
      </c>
    </row>
    <row r="10" spans="1:4" s="379" customFormat="1" ht="41.25" customHeight="1">
      <c r="A10" s="375" t="s">
        <v>332</v>
      </c>
      <c r="B10" s="376" t="s">
        <v>145</v>
      </c>
      <c r="C10" s="377">
        <v>6.58</v>
      </c>
      <c r="D10" s="381">
        <v>8.7</v>
      </c>
    </row>
    <row r="11" spans="1:4" s="379" customFormat="1" ht="31.5" customHeight="1">
      <c r="A11" s="382" t="s">
        <v>333</v>
      </c>
      <c r="B11" s="383" t="s">
        <v>334</v>
      </c>
      <c r="C11" s="384">
        <v>540.39</v>
      </c>
      <c r="D11" s="384">
        <v>0.7</v>
      </c>
    </row>
    <row r="12" spans="1:4" s="379" customFormat="1" ht="31.5" customHeight="1">
      <c r="A12" s="385" t="s">
        <v>335</v>
      </c>
      <c r="B12" s="386" t="s">
        <v>334</v>
      </c>
      <c r="C12" s="387">
        <v>13.91</v>
      </c>
      <c r="D12" s="387">
        <v>0.8</v>
      </c>
    </row>
    <row r="13" spans="1:4" s="379" customFormat="1" ht="31.5" customHeight="1">
      <c r="A13" s="385" t="s">
        <v>336</v>
      </c>
      <c r="B13" s="386" t="s">
        <v>337</v>
      </c>
      <c r="C13" s="387">
        <v>2257.89</v>
      </c>
      <c r="D13" s="387">
        <v>-1.8</v>
      </c>
    </row>
    <row r="14" spans="1:4" s="379" customFormat="1" ht="31.5" customHeight="1">
      <c r="A14" s="385" t="s">
        <v>338</v>
      </c>
      <c r="B14" s="386" t="s">
        <v>15</v>
      </c>
      <c r="C14" s="388">
        <v>38.5</v>
      </c>
      <c r="D14" s="389">
        <v>5.3</v>
      </c>
    </row>
    <row r="15" spans="1:4" ht="33.75" customHeight="1">
      <c r="A15" s="399"/>
      <c r="B15" s="399"/>
      <c r="C15" s="400"/>
      <c r="D15" s="399"/>
    </row>
    <row r="16" spans="1:4" ht="26.25" customHeight="1">
      <c r="A16" s="390"/>
      <c r="B16" s="390"/>
      <c r="C16" s="391"/>
      <c r="D16" s="392"/>
    </row>
    <row r="17" spans="1:4" ht="26.25" customHeight="1">
      <c r="A17" s="390"/>
      <c r="B17" s="390"/>
      <c r="C17" s="391"/>
      <c r="D17" s="392"/>
    </row>
  </sheetData>
  <sheetProtection/>
  <mergeCells count="3">
    <mergeCell ref="A1:D1"/>
    <mergeCell ref="C2:D2"/>
    <mergeCell ref="A15:D15"/>
  </mergeCell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0">
      <selection activeCell="I27" sqref="I27"/>
    </sheetView>
  </sheetViews>
  <sheetFormatPr defaultColWidth="9.140625" defaultRowHeight="14.25"/>
  <cols>
    <col min="1" max="1" width="41.421875" style="0" customWidth="1"/>
    <col min="2" max="2" width="16.8515625" style="0" customWidth="1"/>
    <col min="3" max="3" width="14.421875" style="0" customWidth="1"/>
  </cols>
  <sheetData>
    <row r="1" spans="1:3" ht="42.75" customHeight="1">
      <c r="A1" s="420" t="s">
        <v>195</v>
      </c>
      <c r="B1" s="420"/>
      <c r="C1" s="420"/>
    </row>
    <row r="2" spans="1:3" ht="6.75" customHeight="1">
      <c r="A2" s="64"/>
      <c r="B2" s="64"/>
      <c r="C2" s="64"/>
    </row>
    <row r="3" spans="1:3" ht="15.75" customHeight="1">
      <c r="A3" s="205"/>
      <c r="B3" s="421" t="s">
        <v>163</v>
      </c>
      <c r="C3" s="421"/>
    </row>
    <row r="4" spans="1:3" ht="32.25" customHeight="1">
      <c r="A4" s="244" t="s">
        <v>240</v>
      </c>
      <c r="B4" s="203" t="s">
        <v>152</v>
      </c>
      <c r="C4" s="204" t="s">
        <v>106</v>
      </c>
    </row>
    <row r="5" spans="1:3" ht="20.25">
      <c r="A5" s="206" t="s">
        <v>171</v>
      </c>
      <c r="B5" s="240">
        <f>'[8]Sheet1'!$B31/10000</f>
        <v>281.72413</v>
      </c>
      <c r="C5" s="208">
        <f>ROUND('[8]Sheet1'!$C$31,1)</f>
        <v>3.3</v>
      </c>
    </row>
    <row r="6" spans="1:3" ht="21" customHeight="1">
      <c r="A6" s="206" t="s">
        <v>172</v>
      </c>
      <c r="B6" s="240">
        <f>'[8]Sheet1'!$B33/10000</f>
        <v>34.58036</v>
      </c>
      <c r="C6" s="208">
        <f>ROUND('[8]Sheet1'!$C33,1)</f>
        <v>5.7</v>
      </c>
    </row>
    <row r="7" spans="1:3" ht="21" customHeight="1">
      <c r="A7" s="206" t="s">
        <v>173</v>
      </c>
      <c r="B7" s="240">
        <f>'[8]Sheet1'!$B34/10000</f>
        <v>3.22538</v>
      </c>
      <c r="C7" s="208">
        <f>ROUND('[8]Sheet1'!$C34,1)</f>
        <v>6.8</v>
      </c>
    </row>
    <row r="8" spans="1:3" ht="21" customHeight="1">
      <c r="A8" s="206" t="s">
        <v>174</v>
      </c>
      <c r="B8" s="240">
        <f>'[8]Sheet1'!$B35/10000</f>
        <v>5.56516</v>
      </c>
      <c r="C8" s="208">
        <f>ROUND('[8]Sheet1'!$C35,1)</f>
        <v>-1.4</v>
      </c>
    </row>
    <row r="9" spans="1:3" ht="21" customHeight="1">
      <c r="A9" s="206" t="s">
        <v>175</v>
      </c>
      <c r="B9" s="240">
        <f>'[8]Sheet1'!$B36/10000</f>
        <v>35.97361</v>
      </c>
      <c r="C9" s="208">
        <f>ROUND('[8]Sheet1'!$C36,1)</f>
        <v>-1.3</v>
      </c>
    </row>
    <row r="10" spans="1:3" ht="21" customHeight="1">
      <c r="A10" s="206" t="s">
        <v>176</v>
      </c>
      <c r="B10" s="240">
        <f>'[8]Sheet1'!$B37/10000</f>
        <v>2.2223900000000003</v>
      </c>
      <c r="C10" s="208">
        <f>ROUND('[8]Sheet1'!$C37,1)</f>
        <v>-20.6</v>
      </c>
    </row>
    <row r="11" spans="1:3" ht="21" customHeight="1">
      <c r="A11" s="206" t="s">
        <v>177</v>
      </c>
      <c r="B11" s="240">
        <f>'[8]Sheet1'!$B38/10000</f>
        <v>3.60681</v>
      </c>
      <c r="C11" s="208">
        <f>ROUND('[8]Sheet1'!$C38,1)</f>
        <v>22.6</v>
      </c>
    </row>
    <row r="12" spans="1:3" ht="21" customHeight="1">
      <c r="A12" s="206" t="s">
        <v>178</v>
      </c>
      <c r="B12" s="240">
        <f>'[8]Sheet1'!$B39/10000</f>
        <v>13.79854</v>
      </c>
      <c r="C12" s="208">
        <f>ROUND('[8]Sheet1'!$C39,1)</f>
        <v>6.6</v>
      </c>
    </row>
    <row r="13" spans="1:3" ht="21" customHeight="1">
      <c r="A13" s="206" t="s">
        <v>179</v>
      </c>
      <c r="B13" s="240">
        <f>'[8]Sheet1'!$B40/10000</f>
        <v>6.1851199999999995</v>
      </c>
      <c r="C13" s="208">
        <f>ROUND('[8]Sheet1'!$C40,1)</f>
        <v>15.4</v>
      </c>
    </row>
    <row r="14" spans="1:3" ht="21" customHeight="1">
      <c r="A14" s="206" t="s">
        <v>180</v>
      </c>
      <c r="B14" s="240">
        <f>'[8]Sheet1'!$B41/10000</f>
        <v>0.7713899999999999</v>
      </c>
      <c r="C14" s="208">
        <f>ROUND('[8]Sheet1'!$C41,1)</f>
        <v>10.2</v>
      </c>
    </row>
    <row r="15" spans="1:3" ht="21" customHeight="1">
      <c r="A15" s="206" t="s">
        <v>181</v>
      </c>
      <c r="B15" s="240">
        <f>'[8]Sheet1'!$B42/10000</f>
        <v>0.5772</v>
      </c>
      <c r="C15" s="208">
        <f>ROUND('[8]Sheet1'!$C42,1)</f>
        <v>-4.5</v>
      </c>
    </row>
    <row r="16" spans="1:3" ht="21" customHeight="1">
      <c r="A16" s="206" t="s">
        <v>182</v>
      </c>
      <c r="B16" s="240">
        <f>'[8]Sheet1'!$B43/10000</f>
        <v>0.15793</v>
      </c>
      <c r="C16" s="208">
        <f>ROUND('[8]Sheet1'!$C43,1)</f>
        <v>-41.5</v>
      </c>
    </row>
    <row r="17" spans="1:3" ht="21" customHeight="1">
      <c r="A17" s="206" t="s">
        <v>183</v>
      </c>
      <c r="B17" s="240">
        <f>'[8]Sheet1'!$B44/10000</f>
        <v>18.68281</v>
      </c>
      <c r="C17" s="208">
        <f>ROUND('[8]Sheet1'!$C44,1)</f>
        <v>3.2</v>
      </c>
    </row>
    <row r="18" spans="1:3" ht="21" customHeight="1">
      <c r="A18" s="206" t="s">
        <v>184</v>
      </c>
      <c r="B18" s="240">
        <f>'[8]Sheet1'!$B45/10000</f>
        <v>9.13575</v>
      </c>
      <c r="C18" s="208">
        <f>ROUND('[8]Sheet1'!$C45,1)</f>
        <v>13</v>
      </c>
    </row>
    <row r="19" spans="1:3" ht="21" customHeight="1">
      <c r="A19" s="206" t="s">
        <v>185</v>
      </c>
      <c r="B19" s="240">
        <f>'[8]Sheet1'!$B46/10000</f>
        <v>4.54793</v>
      </c>
      <c r="C19" s="208">
        <f>ROUND('[8]Sheet1'!$C46,1)</f>
        <v>5.1</v>
      </c>
    </row>
    <row r="20" spans="1:3" ht="21" customHeight="1">
      <c r="A20" s="206" t="s">
        <v>186</v>
      </c>
      <c r="B20" s="240">
        <f>'[8]Sheet1'!$B47/10000</f>
        <v>0.11169000000000001</v>
      </c>
      <c r="C20" s="208">
        <f>ROUND('[8]Sheet1'!$C47,1)</f>
        <v>-69.9</v>
      </c>
    </row>
    <row r="21" spans="1:3" ht="21" customHeight="1">
      <c r="A21" s="206" t="s">
        <v>187</v>
      </c>
      <c r="B21" s="240">
        <f>'[8]Sheet1'!$B48/10000</f>
        <v>3.9251400000000003</v>
      </c>
      <c r="C21" s="208">
        <f>ROUND('[8]Sheet1'!$C48,1)</f>
        <v>-7.2</v>
      </c>
    </row>
    <row r="22" spans="1:3" ht="21" customHeight="1">
      <c r="A22" s="206" t="s">
        <v>188</v>
      </c>
      <c r="B22" s="240">
        <f>'[8]Sheet1'!$B49/10000</f>
        <v>2.49867</v>
      </c>
      <c r="C22" s="208">
        <f>ROUND('[8]Sheet1'!$C49,1)</f>
        <v>2.7</v>
      </c>
    </row>
    <row r="23" spans="1:3" ht="21" customHeight="1">
      <c r="A23" s="206" t="s">
        <v>189</v>
      </c>
      <c r="B23" s="240">
        <f>'[8]Sheet1'!$B50/10000</f>
        <v>48.057809999999996</v>
      </c>
      <c r="C23" s="208">
        <f>ROUND('[8]Sheet1'!$C50,1)</f>
        <v>6.7</v>
      </c>
    </row>
    <row r="24" spans="1:3" ht="21" customHeight="1">
      <c r="A24" s="206" t="s">
        <v>190</v>
      </c>
      <c r="B24" s="240">
        <f>'[8]Sheet1'!$B51/10000</f>
        <v>13.0878</v>
      </c>
      <c r="C24" s="208">
        <f>ROUND('[8]Sheet1'!$C51,1)</f>
        <v>9.3</v>
      </c>
    </row>
    <row r="25" spans="1:3" ht="21" customHeight="1">
      <c r="A25" s="206" t="s">
        <v>191</v>
      </c>
      <c r="B25" s="240">
        <f>'[8]Sheet1'!$B52/10000</f>
        <v>5.4293</v>
      </c>
      <c r="C25" s="208">
        <f>ROUND('[8]Sheet1'!$C52,1)</f>
        <v>21.2</v>
      </c>
    </row>
    <row r="26" spans="1:3" ht="21" customHeight="1">
      <c r="A26" s="206" t="s">
        <v>192</v>
      </c>
      <c r="B26" s="240">
        <f>'[8]Sheet1'!$B53/10000</f>
        <v>61.32204</v>
      </c>
      <c r="C26" s="208">
        <f>ROUND('[8]Sheet1'!$C53,1)</f>
        <v>-2.7</v>
      </c>
    </row>
    <row r="27" spans="1:3" ht="21" customHeight="1">
      <c r="A27" s="206" t="s">
        <v>193</v>
      </c>
      <c r="B27" s="240">
        <f>'[8]Sheet1'!$B54/10000</f>
        <v>2.4491</v>
      </c>
      <c r="C27" s="208">
        <f>ROUND('[8]Sheet1'!$C54,1)</f>
        <v>8.5</v>
      </c>
    </row>
    <row r="28" spans="1:3" ht="21" customHeight="1">
      <c r="A28" s="207" t="s">
        <v>194</v>
      </c>
      <c r="B28" s="241">
        <f>'[8]Sheet1'!$B55/10000</f>
        <v>5.8122</v>
      </c>
      <c r="C28" s="292">
        <f>ROUND('[8]Sheet1'!$C55,1)</f>
        <v>17</v>
      </c>
    </row>
  </sheetData>
  <sheetProtection/>
  <mergeCells count="2">
    <mergeCell ref="A1:C1"/>
    <mergeCell ref="B3:C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G9" sqref="G9"/>
    </sheetView>
  </sheetViews>
  <sheetFormatPr defaultColWidth="9.140625" defaultRowHeight="14.25"/>
  <cols>
    <col min="1" max="1" width="33.140625" style="0" customWidth="1"/>
    <col min="2" max="2" width="14.57421875" style="0" customWidth="1"/>
    <col min="3" max="3" width="12.8515625" style="0" customWidth="1"/>
    <col min="4" max="4" width="10.8515625" style="0" customWidth="1"/>
    <col min="5" max="5" width="10.00390625" style="11" bestFit="1" customWidth="1"/>
  </cols>
  <sheetData>
    <row r="1" spans="1:5" ht="25.5">
      <c r="A1" s="423" t="s">
        <v>127</v>
      </c>
      <c r="B1" s="423"/>
      <c r="C1" s="423"/>
      <c r="D1" s="59"/>
      <c r="E1" s="59"/>
    </row>
    <row r="2" spans="1:5" ht="11.25" customHeight="1">
      <c r="A2" s="4"/>
      <c r="B2" s="4"/>
      <c r="C2" s="4"/>
      <c r="D2" s="4"/>
      <c r="E2" s="12"/>
    </row>
    <row r="3" spans="1:5" ht="27.75" customHeight="1">
      <c r="A3" s="160"/>
      <c r="B3" s="422" t="s">
        <v>235</v>
      </c>
      <c r="C3" s="422"/>
      <c r="E3"/>
    </row>
    <row r="4" spans="1:5" ht="32.25" customHeight="1">
      <c r="A4" s="250" t="s">
        <v>245</v>
      </c>
      <c r="B4" s="188" t="s">
        <v>153</v>
      </c>
      <c r="C4" s="212" t="s">
        <v>151</v>
      </c>
      <c r="E4"/>
    </row>
    <row r="5" spans="1:3" s="2" customFormat="1" ht="22.5" customHeight="1">
      <c r="A5" s="209" t="s">
        <v>128</v>
      </c>
      <c r="B5" s="90">
        <f>'[9]按月'!$F$6/10000</f>
        <v>107.89595772</v>
      </c>
      <c r="C5" s="270">
        <f>ROUND('[9]按月'!G6,1)</f>
        <v>82.1</v>
      </c>
    </row>
    <row r="6" spans="1:4" s="2" customFormat="1" ht="22.5" customHeight="1">
      <c r="A6" s="210" t="s">
        <v>236</v>
      </c>
      <c r="B6" s="95">
        <f>'[9]按月'!$L$6/10000</f>
        <v>81.33203286</v>
      </c>
      <c r="C6" s="263">
        <f>ROUND('[9]按月'!$M$6,1)</f>
        <v>82.5</v>
      </c>
      <c r="D6" s="271"/>
    </row>
    <row r="7" spans="1:3" s="2" customFormat="1" ht="22.5" customHeight="1">
      <c r="A7" s="210" t="s">
        <v>237</v>
      </c>
      <c r="B7" s="95">
        <f>'[9]按月'!R$6/10000</f>
        <v>26.56392486</v>
      </c>
      <c r="C7" s="263">
        <f>ROUND('[9]按月'!S$6,1)</f>
        <v>80.7</v>
      </c>
    </row>
    <row r="8" spans="1:3" s="2" customFormat="1" ht="22.5" customHeight="1">
      <c r="A8" s="257" t="s">
        <v>271</v>
      </c>
      <c r="B8" s="95"/>
      <c r="C8" s="98"/>
    </row>
    <row r="9" spans="1:3" s="2" customFormat="1" ht="22.5" customHeight="1">
      <c r="A9" s="257" t="s">
        <v>272</v>
      </c>
      <c r="B9" s="95">
        <f>'[9]运输方式'!G8/10000</f>
        <v>105.75779733</v>
      </c>
      <c r="C9" s="263">
        <f>ROUND('[9]运输方式'!H8,1)</f>
        <v>92.8</v>
      </c>
    </row>
    <row r="10" spans="1:3" s="2" customFormat="1" ht="22.5" customHeight="1">
      <c r="A10" s="257" t="s">
        <v>273</v>
      </c>
      <c r="B10" s="95">
        <f>'[9]运输方式'!G9/10000</f>
        <v>0.20933425000000003</v>
      </c>
      <c r="C10" s="98">
        <f>ROUND('[9]运输方式'!H9,1)</f>
        <v>-3</v>
      </c>
    </row>
    <row r="11" spans="1:3" s="2" customFormat="1" ht="22.5" customHeight="1">
      <c r="A11" s="257" t="s">
        <v>274</v>
      </c>
      <c r="B11" s="95">
        <f>'[9]运输方式'!G10/10000</f>
        <v>0.91904112</v>
      </c>
      <c r="C11" s="98">
        <f>ROUND('[9]运输方式'!H10,1)</f>
        <v>-74.7</v>
      </c>
    </row>
    <row r="12" spans="1:3" s="2" customFormat="1" ht="22.5" customHeight="1">
      <c r="A12" s="257" t="s">
        <v>275</v>
      </c>
      <c r="B12" s="95">
        <f>'[9]运输方式'!G11/10000</f>
        <v>1.00977811</v>
      </c>
      <c r="C12" s="263">
        <f>ROUND('[9]运输方式'!H11,1)</f>
        <v>79.6</v>
      </c>
    </row>
    <row r="13" spans="1:3" s="2" customFormat="1" ht="22.5" customHeight="1">
      <c r="A13" s="210" t="s">
        <v>129</v>
      </c>
      <c r="B13" s="97"/>
      <c r="C13" s="98"/>
    </row>
    <row r="14" spans="1:6" ht="22.5" customHeight="1">
      <c r="A14" s="210" t="s">
        <v>130</v>
      </c>
      <c r="B14" s="97">
        <f>'[9]贸易方式'!G8/10000</f>
        <v>102.68237148</v>
      </c>
      <c r="C14" s="98">
        <f>ROUND('[9]贸易方式'!H8,1)</f>
        <v>87.2</v>
      </c>
      <c r="D14" s="5"/>
      <c r="E14" s="2"/>
      <c r="F14" s="2"/>
    </row>
    <row r="15" spans="1:6" ht="22.5" customHeight="1">
      <c r="A15" s="210" t="s">
        <v>131</v>
      </c>
      <c r="B15" s="97">
        <f>'[9]贸易方式'!G9/10000</f>
        <v>0.03618761</v>
      </c>
      <c r="C15" s="98">
        <f>ROUND('[9]贸易方式'!H9,1)</f>
        <v>-69.9</v>
      </c>
      <c r="E15" s="2"/>
      <c r="F15" s="2"/>
    </row>
    <row r="16" spans="1:6" ht="22.5" customHeight="1">
      <c r="A16" s="210" t="s">
        <v>132</v>
      </c>
      <c r="B16" s="97">
        <f>'[9]贸易方式'!G10/10000</f>
        <v>1.21843386</v>
      </c>
      <c r="C16" s="98">
        <f>ROUND('[9]贸易方式'!H10,1)</f>
        <v>-70.3</v>
      </c>
      <c r="E16" s="2"/>
      <c r="F16" s="2"/>
    </row>
    <row r="17" spans="1:6" ht="22.5" customHeight="1">
      <c r="A17" s="272" t="s">
        <v>281</v>
      </c>
      <c r="B17" s="301">
        <f>'[9]贸易方式'!G11/10000</f>
        <v>0.0016479399999999999</v>
      </c>
      <c r="C17" s="273" t="e">
        <f>ROUND('[9]贸易方式'!H11,1)</f>
        <v>#VALUE!</v>
      </c>
      <c r="E17" s="2"/>
      <c r="F17" s="2"/>
    </row>
    <row r="18" spans="1:6" ht="22.5" customHeight="1">
      <c r="A18" s="272" t="s">
        <v>282</v>
      </c>
      <c r="B18" s="301">
        <f>'[9]贸易方式'!G12/10000</f>
        <v>3.95593629</v>
      </c>
      <c r="C18" s="273">
        <f>ROUND('[9]贸易方式'!H12,1)</f>
        <v>2205.3</v>
      </c>
      <c r="E18" s="2"/>
      <c r="F18" s="2"/>
    </row>
    <row r="19" spans="1:5" ht="22.5" customHeight="1">
      <c r="A19" s="211" t="s">
        <v>133</v>
      </c>
      <c r="B19" s="302">
        <f>'[9]贸易方式'!G13/10000</f>
        <v>0.00138054</v>
      </c>
      <c r="C19" s="274">
        <f>ROUND('[9]贸易方式'!H13,1)</f>
        <v>-40.2</v>
      </c>
      <c r="E19" s="2"/>
    </row>
    <row r="20" spans="1:5" ht="18.75">
      <c r="A20" s="160" t="s">
        <v>134</v>
      </c>
      <c r="B20" s="160"/>
      <c r="C20" s="160"/>
      <c r="E20"/>
    </row>
    <row r="21" ht="14.25">
      <c r="E21"/>
    </row>
  </sheetData>
  <sheetProtection/>
  <mergeCells count="2">
    <mergeCell ref="B3:C3"/>
    <mergeCell ref="A1:C1"/>
  </mergeCells>
  <printOptions horizontalCentered="1"/>
  <pageMargins left="0.5902777777777778" right="0.5902777777777778" top="0.7083333333333334" bottom="0.9840277777777777" header="0.4326388888888889" footer="0.5111111111111111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0">
      <selection activeCell="B20" sqref="B20"/>
    </sheetView>
  </sheetViews>
  <sheetFormatPr defaultColWidth="9.140625" defaultRowHeight="14.25"/>
  <cols>
    <col min="1" max="1" width="41.57421875" style="0" customWidth="1"/>
    <col min="2" max="2" width="15.28125" style="0" customWidth="1"/>
    <col min="3" max="3" width="16.00390625" style="11" customWidth="1"/>
    <col min="4" max="4" width="14.8515625" style="0" bestFit="1" customWidth="1"/>
  </cols>
  <sheetData>
    <row r="1" spans="1:4" ht="25.5">
      <c r="A1" s="424" t="s">
        <v>214</v>
      </c>
      <c r="B1" s="425"/>
      <c r="C1" s="425"/>
      <c r="D1" s="425"/>
    </row>
    <row r="2" spans="1:4" ht="15">
      <c r="A2" s="22"/>
      <c r="B2" s="22"/>
      <c r="C2" s="22"/>
      <c r="D2" s="23"/>
    </row>
    <row r="3" spans="1:4" ht="18.75">
      <c r="A3" s="160"/>
      <c r="B3" s="160"/>
      <c r="C3" s="160"/>
      <c r="D3" s="221" t="s">
        <v>162</v>
      </c>
    </row>
    <row r="4" spans="1:4" ht="26.25" customHeight="1">
      <c r="A4" s="250" t="s">
        <v>246</v>
      </c>
      <c r="B4" s="188" t="s">
        <v>208</v>
      </c>
      <c r="C4" s="188" t="s">
        <v>209</v>
      </c>
      <c r="D4" s="212" t="s">
        <v>161</v>
      </c>
    </row>
    <row r="5" spans="1:8" s="7" customFormat="1" ht="26.25" customHeight="1">
      <c r="A5" s="213" t="s">
        <v>84</v>
      </c>
      <c r="B5" s="225">
        <f>'[6]Sheet2'!B6/10000</f>
        <v>27.9736</v>
      </c>
      <c r="C5" s="225">
        <f>'[6]Sheet2'!C6/10000</f>
        <v>243.8161</v>
      </c>
      <c r="D5" s="226">
        <f>ROUND('[6]Sheet2'!$E6,1)</f>
        <v>0.1</v>
      </c>
      <c r="E5" s="10"/>
      <c r="F5" s="10"/>
      <c r="G5" s="10"/>
      <c r="H5" s="10"/>
    </row>
    <row r="6" spans="1:8" ht="26.25" customHeight="1">
      <c r="A6" s="214" t="s">
        <v>81</v>
      </c>
      <c r="B6" s="227">
        <f>'[6]Sheet2'!B7/10000</f>
        <v>22.9294</v>
      </c>
      <c r="C6" s="227">
        <f>'[6]Sheet2'!C7/10000</f>
        <v>170.7563</v>
      </c>
      <c r="D6" s="228">
        <f>ROUND('[6]Sheet2'!$E7,1)</f>
        <v>-8.3</v>
      </c>
      <c r="E6" s="10"/>
      <c r="F6" s="10"/>
      <c r="G6" s="10"/>
      <c r="H6" s="10"/>
    </row>
    <row r="7" spans="1:8" ht="26.25" customHeight="1">
      <c r="A7" s="214" t="s">
        <v>82</v>
      </c>
      <c r="B7" s="227">
        <f>'[6]Sheet2'!B8/10000</f>
        <v>5.0442</v>
      </c>
      <c r="C7" s="227">
        <f>'[6]Sheet2'!C8/10000</f>
        <v>73.0598</v>
      </c>
      <c r="D7" s="228">
        <f>ROUND('[6]Sheet2'!$E8,1)</f>
        <v>27.3</v>
      </c>
      <c r="E7" s="10"/>
      <c r="F7" s="10"/>
      <c r="G7" s="10"/>
      <c r="H7" s="10"/>
    </row>
    <row r="8" spans="1:8" ht="26.25" customHeight="1">
      <c r="A8" s="214" t="s">
        <v>85</v>
      </c>
      <c r="B8" s="227">
        <f>'[6]Sheet2'!B9/10000</f>
        <v>12.4849</v>
      </c>
      <c r="C8" s="227">
        <f>'[6]Sheet2'!C9/10000</f>
        <v>130.2313</v>
      </c>
      <c r="D8" s="228">
        <f>ROUND('[6]Sheet2'!$E9,1)</f>
        <v>20.5</v>
      </c>
      <c r="E8" s="10"/>
      <c r="F8" s="10"/>
      <c r="G8" s="10"/>
      <c r="H8" s="10"/>
    </row>
    <row r="9" spans="1:8" ht="26.25" customHeight="1">
      <c r="A9" s="214" t="s">
        <v>81</v>
      </c>
      <c r="B9" s="227">
        <f>'[6]Sheet2'!B10/10000</f>
        <v>7.5948</v>
      </c>
      <c r="C9" s="227">
        <f>'[6]Sheet2'!C10/10000</f>
        <v>58.1684</v>
      </c>
      <c r="D9" s="228">
        <f>ROUND('[6]Sheet2'!$E10,1)</f>
        <v>11.7</v>
      </c>
      <c r="E9" s="10"/>
      <c r="F9" s="10"/>
      <c r="G9" s="10"/>
      <c r="H9" s="10"/>
    </row>
    <row r="10" spans="1:8" ht="26.25" customHeight="1">
      <c r="A10" s="215" t="s">
        <v>238</v>
      </c>
      <c r="B10" s="227">
        <f>'[6]Sheet2'!B11/10000</f>
        <v>14.0069</v>
      </c>
      <c r="C10" s="227">
        <f>'[6]Sheet2'!C11/10000</f>
        <v>102.0557</v>
      </c>
      <c r="D10" s="228">
        <f>ROUND('[6]Sheet2'!$E11,1)</f>
        <v>-17.2</v>
      </c>
      <c r="E10" s="10"/>
      <c r="F10" s="10"/>
      <c r="G10" s="10"/>
      <c r="H10" s="10"/>
    </row>
    <row r="11" spans="1:8" s="7" customFormat="1" ht="26.25" customHeight="1">
      <c r="A11" s="216" t="s">
        <v>86</v>
      </c>
      <c r="B11" s="227">
        <f>'[6]Sheet2'!B12/10000</f>
        <v>44.3452</v>
      </c>
      <c r="C11" s="227">
        <f>'[6]Sheet2'!C12/10000</f>
        <v>358.6939</v>
      </c>
      <c r="D11" s="228">
        <f>ROUND('[6]Sheet2'!$E12,1)</f>
        <v>25.1</v>
      </c>
      <c r="E11" s="10"/>
      <c r="F11" s="10"/>
      <c r="G11" s="10"/>
      <c r="H11" s="10"/>
    </row>
    <row r="12" spans="1:4" ht="26.25" customHeight="1">
      <c r="A12" s="188" t="s">
        <v>16</v>
      </c>
      <c r="B12" s="222" t="s">
        <v>30</v>
      </c>
      <c r="C12" s="223" t="s">
        <v>31</v>
      </c>
      <c r="D12" s="224" t="s">
        <v>213</v>
      </c>
    </row>
    <row r="13" spans="1:4" ht="26.25" customHeight="1">
      <c r="A13" s="217" t="s">
        <v>256</v>
      </c>
      <c r="B13" s="229">
        <f>'[7]Sheet1'!C6/10000</f>
        <v>2624.4412296562</v>
      </c>
      <c r="C13" s="229">
        <f>'[7]Sheet1'!D6/10000</f>
        <v>2178.3519716142</v>
      </c>
      <c r="D13" s="286">
        <f>ROUND('[7]Sheet1'!F6,1)</f>
        <v>24.8</v>
      </c>
    </row>
    <row r="14" spans="1:4" ht="26.25" customHeight="1">
      <c r="A14" s="214" t="s">
        <v>210</v>
      </c>
      <c r="B14" s="97">
        <f>'[7]Sheet1'!C7/10000</f>
        <v>690.3923232449</v>
      </c>
      <c r="C14" s="97">
        <f>'[7]Sheet1'!D7/10000</f>
        <v>484.1670893515</v>
      </c>
      <c r="D14" s="98">
        <f>ROUND('[7]Sheet1'!F7,1)</f>
        <v>52.8</v>
      </c>
    </row>
    <row r="15" spans="1:4" ht="26.25" customHeight="1">
      <c r="A15" s="214" t="s">
        <v>211</v>
      </c>
      <c r="B15" s="97">
        <f>'[7]Sheet1'!C8/10000</f>
        <v>501.74813556500004</v>
      </c>
      <c r="C15" s="97">
        <f>'[7]Sheet1'!D8/10000</f>
        <v>426.1636037767</v>
      </c>
      <c r="D15" s="98">
        <f>ROUND('[7]Sheet1'!F8,1)</f>
        <v>28.9</v>
      </c>
    </row>
    <row r="16" spans="1:4" ht="26.25" customHeight="1">
      <c r="A16" s="214" t="s">
        <v>212</v>
      </c>
      <c r="B16" s="97">
        <f>'[7]Sheet1'!C9/10000</f>
        <v>2.8247336366</v>
      </c>
      <c r="C16" s="97">
        <f>'[7]Sheet1'!D9/10000</f>
        <v>2.9115222113</v>
      </c>
      <c r="D16" s="98">
        <f>ROUND('[7]Sheet1'!F9,1)</f>
        <v>5.7</v>
      </c>
    </row>
    <row r="17" spans="1:4" ht="26.25" customHeight="1">
      <c r="A17" s="214" t="s">
        <v>257</v>
      </c>
      <c r="B17" s="97">
        <f>'[7]Sheet1'!C10/10000</f>
        <v>1428.70162226</v>
      </c>
      <c r="C17" s="97">
        <f>'[7]Sheet1'!D10/10000</f>
        <v>1264.2259449468</v>
      </c>
      <c r="D17" s="98">
        <f>ROUND('[7]Sheet1'!F10,1)</f>
        <v>13.6</v>
      </c>
    </row>
    <row r="18" spans="1:4" ht="26.25" customHeight="1">
      <c r="A18" s="214" t="s">
        <v>258</v>
      </c>
      <c r="B18" s="97">
        <f>'[7]Sheet1'!C11/10000</f>
        <v>1284.1019563507</v>
      </c>
      <c r="C18" s="97">
        <f>'[7]Sheet1'!D11/10000</f>
        <v>1024.0069538613002</v>
      </c>
      <c r="D18" s="98">
        <f>ROUND('[7]Sheet1'!F11,1)</f>
        <v>27.7</v>
      </c>
    </row>
    <row r="19" spans="1:4" ht="26.25" customHeight="1">
      <c r="A19" s="214" t="s">
        <v>259</v>
      </c>
      <c r="B19" s="97">
        <f>'[7]Sheet1'!C12/10000</f>
        <v>351.9179547673</v>
      </c>
      <c r="C19" s="97">
        <f>'[7]Sheet1'!D12/10000</f>
        <v>332.004973312</v>
      </c>
      <c r="D19" s="98">
        <f>ROUND('[7]Sheet1'!F12,1)</f>
        <v>-0.2</v>
      </c>
    </row>
    <row r="20" spans="1:4" ht="26.25" customHeight="1">
      <c r="A20" s="218" t="s">
        <v>260</v>
      </c>
      <c r="B20" s="194">
        <f>'[7]Sheet1'!C13/10000</f>
        <v>926.3794120392</v>
      </c>
      <c r="C20" s="194">
        <f>'[7]Sheet1'!D13/10000</f>
        <v>676.3542805562</v>
      </c>
      <c r="D20" s="287">
        <f>ROUND('[7]Sheet1'!F13,1)</f>
        <v>46.3</v>
      </c>
    </row>
    <row r="21" spans="1:4" ht="18.75">
      <c r="A21" s="219" t="s">
        <v>157</v>
      </c>
      <c r="B21" s="160"/>
      <c r="C21" s="160"/>
      <c r="D21" s="220"/>
    </row>
  </sheetData>
  <sheetProtection/>
  <mergeCells count="1">
    <mergeCell ref="A1:D1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G8" sqref="G8"/>
    </sheetView>
  </sheetViews>
  <sheetFormatPr defaultColWidth="9.140625" defaultRowHeight="14.25"/>
  <cols>
    <col min="1" max="1" width="38.00390625" style="0" customWidth="1"/>
    <col min="2" max="2" width="10.7109375" style="0" customWidth="1"/>
    <col min="3" max="4" width="13.140625" style="0" customWidth="1"/>
    <col min="5" max="5" width="9.421875" style="1" bestFit="1" customWidth="1"/>
  </cols>
  <sheetData>
    <row r="1" spans="1:4" ht="25.5">
      <c r="A1" s="413" t="s">
        <v>32</v>
      </c>
      <c r="B1" s="413"/>
      <c r="C1" s="413"/>
      <c r="D1" s="413"/>
    </row>
    <row r="3" spans="1:4" ht="18.75">
      <c r="A3" s="178"/>
      <c r="B3" s="426" t="s">
        <v>306</v>
      </c>
      <c r="C3" s="426"/>
      <c r="D3" s="426"/>
    </row>
    <row r="4" spans="1:5" s="15" customFormat="1" ht="18.75">
      <c r="A4" s="230" t="s">
        <v>307</v>
      </c>
      <c r="B4" s="250" t="s">
        <v>308</v>
      </c>
      <c r="C4" s="250" t="s">
        <v>309</v>
      </c>
      <c r="D4" s="212" t="s">
        <v>310</v>
      </c>
      <c r="E4" s="43"/>
    </row>
    <row r="5" spans="1:5" s="33" customFormat="1" ht="26.25" customHeight="1">
      <c r="A5" s="361" t="s">
        <v>311</v>
      </c>
      <c r="B5" s="355"/>
      <c r="C5" s="362">
        <v>16784</v>
      </c>
      <c r="D5" s="238">
        <v>9.7</v>
      </c>
      <c r="E5" s="44"/>
    </row>
    <row r="6" spans="1:5" s="33" customFormat="1" ht="26.25" customHeight="1">
      <c r="A6" s="153" t="s">
        <v>312</v>
      </c>
      <c r="B6" s="356"/>
      <c r="C6" s="357">
        <v>21815.6315742073</v>
      </c>
      <c r="D6" s="193">
        <v>9.34</v>
      </c>
      <c r="E6" s="44"/>
    </row>
    <row r="7" spans="1:5" s="33" customFormat="1" ht="26.25" customHeight="1">
      <c r="A7" s="358" t="s">
        <v>313</v>
      </c>
      <c r="B7" s="359"/>
      <c r="C7" s="360">
        <v>11000.3717341863</v>
      </c>
      <c r="D7" s="195">
        <v>8.94</v>
      </c>
      <c r="E7" s="44"/>
    </row>
    <row r="8" spans="1:5" s="33" customFormat="1" ht="45" customHeight="1">
      <c r="A8" s="230" t="s">
        <v>33</v>
      </c>
      <c r="B8" s="304" t="s">
        <v>34</v>
      </c>
      <c r="C8" s="231" t="s">
        <v>35</v>
      </c>
      <c r="D8" s="232" t="s">
        <v>36</v>
      </c>
      <c r="E8" s="44"/>
    </row>
    <row r="9" spans="1:5" s="33" customFormat="1" ht="26.25" customHeight="1">
      <c r="A9" s="233" t="s">
        <v>37</v>
      </c>
      <c r="B9" s="293">
        <v>100.22574351</v>
      </c>
      <c r="C9" s="293">
        <v>101.02217009</v>
      </c>
      <c r="D9" s="136">
        <v>101.59994461</v>
      </c>
      <c r="E9" s="44"/>
    </row>
    <row r="10" spans="1:5" s="33" customFormat="1" ht="26.25" customHeight="1">
      <c r="A10" s="255" t="s">
        <v>261</v>
      </c>
      <c r="B10" s="78">
        <v>100.38853304</v>
      </c>
      <c r="C10" s="78">
        <v>97.71803486</v>
      </c>
      <c r="D10" s="79">
        <v>98.59410128</v>
      </c>
      <c r="E10" s="44"/>
    </row>
    <row r="11" spans="1:5" s="33" customFormat="1" ht="26.25" customHeight="1">
      <c r="A11" s="255" t="s">
        <v>262</v>
      </c>
      <c r="B11" s="78">
        <v>100.05471472</v>
      </c>
      <c r="C11" s="78">
        <v>100.64052012</v>
      </c>
      <c r="D11" s="79">
        <v>100.88679991</v>
      </c>
      <c r="E11" s="44"/>
    </row>
    <row r="12" spans="1:5" s="33" customFormat="1" ht="26.25" customHeight="1">
      <c r="A12" s="255" t="s">
        <v>314</v>
      </c>
      <c r="B12" s="78">
        <v>100.24714882</v>
      </c>
      <c r="C12" s="78">
        <v>101.35102253</v>
      </c>
      <c r="D12" s="79">
        <v>101.2378419</v>
      </c>
      <c r="E12" s="44"/>
    </row>
    <row r="13" spans="1:5" s="33" customFormat="1" ht="26.25" customHeight="1">
      <c r="A13" s="255" t="s">
        <v>315</v>
      </c>
      <c r="B13" s="78">
        <v>99.92438509</v>
      </c>
      <c r="C13" s="78">
        <v>100.12034004</v>
      </c>
      <c r="D13" s="79">
        <v>100.80517702</v>
      </c>
      <c r="E13" s="44"/>
    </row>
    <row r="14" spans="1:5" s="33" customFormat="1" ht="26.25" customHeight="1">
      <c r="A14" s="255" t="s">
        <v>316</v>
      </c>
      <c r="B14" s="78">
        <v>100.48085665</v>
      </c>
      <c r="C14" s="78">
        <v>101.36213998</v>
      </c>
      <c r="D14" s="79">
        <v>102.83440512</v>
      </c>
      <c r="E14" s="44"/>
    </row>
    <row r="15" spans="1:4" ht="20.25">
      <c r="A15" s="255" t="s">
        <v>317</v>
      </c>
      <c r="B15" s="78">
        <v>100.00977602</v>
      </c>
      <c r="C15" s="78">
        <v>100.10790778</v>
      </c>
      <c r="D15" s="79">
        <v>100.97732152</v>
      </c>
    </row>
    <row r="16" spans="1:4" ht="20.25">
      <c r="A16" s="255" t="s">
        <v>318</v>
      </c>
      <c r="B16" s="78">
        <v>100</v>
      </c>
      <c r="C16" s="78">
        <v>116.62191643</v>
      </c>
      <c r="D16" s="79">
        <v>116.11004176</v>
      </c>
    </row>
    <row r="17" spans="1:4" ht="20.25">
      <c r="A17" s="255" t="s">
        <v>319</v>
      </c>
      <c r="B17" s="78">
        <v>99.96494524</v>
      </c>
      <c r="C17" s="78">
        <v>99.42227795</v>
      </c>
      <c r="D17" s="79">
        <v>99.94248488</v>
      </c>
    </row>
    <row r="18" spans="1:4" ht="20.25">
      <c r="A18" s="234" t="s">
        <v>38</v>
      </c>
      <c r="B18" s="242">
        <v>100.31652225</v>
      </c>
      <c r="C18" s="242">
        <v>100.11795056</v>
      </c>
      <c r="D18" s="243">
        <v>100.62954546</v>
      </c>
    </row>
  </sheetData>
  <sheetProtection/>
  <mergeCells count="2">
    <mergeCell ref="A1:D1"/>
    <mergeCell ref="B3:D3"/>
  </mergeCells>
  <printOptions horizontalCentered="1"/>
  <pageMargins left="0.7479166666666667" right="0.7479166666666667" top="0.8263888888888888" bottom="0.9840277777777777" header="0.5111111111111111" footer="0.5111111111111111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Q18"/>
  <sheetViews>
    <sheetView zoomScale="85" zoomScaleNormal="85" zoomScalePageLayoutView="0" workbookViewId="0" topLeftCell="A1">
      <selection activeCell="L5" sqref="L5:P5"/>
    </sheetView>
  </sheetViews>
  <sheetFormatPr defaultColWidth="9.140625" defaultRowHeight="14.25"/>
  <cols>
    <col min="1" max="1" width="20.8515625" style="14" customWidth="1"/>
    <col min="2" max="2" width="14.8515625" style="0" customWidth="1"/>
    <col min="3" max="3" width="9.8515625" style="9" customWidth="1"/>
    <col min="4" max="4" width="14.140625" style="0" customWidth="1"/>
    <col min="5" max="5" width="11.421875" style="9" customWidth="1"/>
    <col min="6" max="6" width="16.57421875" style="0" customWidth="1"/>
    <col min="7" max="7" width="10.00390625" style="9" customWidth="1"/>
    <col min="8" max="8" width="14.140625" style="0" customWidth="1"/>
    <col min="9" max="9" width="9.7109375" style="9" customWidth="1"/>
    <col min="10" max="10" width="10.7109375" style="0" customWidth="1"/>
    <col min="12" max="12" width="11.140625" style="0" bestFit="1" customWidth="1"/>
    <col min="14" max="14" width="10.28125" style="0" bestFit="1" customWidth="1"/>
    <col min="16" max="16" width="10.28125" style="0" bestFit="1" customWidth="1"/>
  </cols>
  <sheetData>
    <row r="1" spans="1:9" ht="25.5">
      <c r="A1" s="427" t="s">
        <v>292</v>
      </c>
      <c r="B1" s="427"/>
      <c r="C1" s="427"/>
      <c r="D1" s="427"/>
      <c r="E1" s="427"/>
      <c r="F1" s="427"/>
      <c r="G1" s="427"/>
      <c r="H1" s="427"/>
      <c r="I1" s="427"/>
    </row>
    <row r="2" spans="1:9" ht="18.75">
      <c r="A2" s="305"/>
      <c r="B2" s="219"/>
      <c r="C2" s="178"/>
      <c r="D2" s="219"/>
      <c r="E2" s="178"/>
      <c r="F2" s="219"/>
      <c r="G2" s="178"/>
      <c r="H2" s="428" t="s">
        <v>284</v>
      </c>
      <c r="I2" s="428"/>
    </row>
    <row r="3" spans="1:9" ht="25.5" customHeight="1">
      <c r="A3" s="429"/>
      <c r="B3" s="431" t="s">
        <v>285</v>
      </c>
      <c r="C3" s="432"/>
      <c r="D3" s="431" t="s">
        <v>286</v>
      </c>
      <c r="E3" s="432"/>
      <c r="F3" s="431" t="s">
        <v>287</v>
      </c>
      <c r="G3" s="432"/>
      <c r="H3" s="431" t="s">
        <v>288</v>
      </c>
      <c r="I3" s="433"/>
    </row>
    <row r="4" spans="1:9" ht="25.5" customHeight="1">
      <c r="A4" s="430"/>
      <c r="B4" s="74" t="s">
        <v>153</v>
      </c>
      <c r="C4" s="73" t="s">
        <v>289</v>
      </c>
      <c r="D4" s="74" t="s">
        <v>290</v>
      </c>
      <c r="E4" s="73" t="s">
        <v>289</v>
      </c>
      <c r="F4" s="74" t="s">
        <v>290</v>
      </c>
      <c r="G4" s="73" t="s">
        <v>289</v>
      </c>
      <c r="H4" s="74" t="s">
        <v>290</v>
      </c>
      <c r="I4" s="73" t="s">
        <v>289</v>
      </c>
    </row>
    <row r="5" spans="1:16" ht="27" customHeight="1">
      <c r="A5" s="235" t="s">
        <v>291</v>
      </c>
      <c r="B5" s="306">
        <v>2280.8866</v>
      </c>
      <c r="C5" s="77">
        <v>6.7</v>
      </c>
      <c r="D5" s="306">
        <v>253.3018</v>
      </c>
      <c r="E5" s="77">
        <v>3.3</v>
      </c>
      <c r="F5" s="306">
        <v>1139.4774</v>
      </c>
      <c r="G5" s="77">
        <v>5.3</v>
      </c>
      <c r="H5" s="306">
        <v>888.1074</v>
      </c>
      <c r="I5" s="307">
        <v>9.7</v>
      </c>
      <c r="K5" s="37"/>
      <c r="L5" s="308"/>
      <c r="M5" s="308"/>
      <c r="N5" s="308"/>
      <c r="O5" s="308"/>
      <c r="P5" s="308"/>
    </row>
    <row r="6" spans="1:16" ht="27" customHeight="1">
      <c r="A6" s="236" t="s">
        <v>14</v>
      </c>
      <c r="B6" s="309">
        <v>365.9308</v>
      </c>
      <c r="C6" s="78">
        <v>7.8</v>
      </c>
      <c r="D6" s="309">
        <v>4.0642</v>
      </c>
      <c r="E6" s="78">
        <v>4</v>
      </c>
      <c r="F6" s="309">
        <v>55.399</v>
      </c>
      <c r="G6" s="78">
        <v>0.9</v>
      </c>
      <c r="H6" s="309">
        <v>306.4676</v>
      </c>
      <c r="I6" s="79">
        <v>9.2</v>
      </c>
      <c r="K6" s="37"/>
      <c r="L6" s="308"/>
      <c r="P6" s="308"/>
    </row>
    <row r="7" spans="1:16" ht="27" customHeight="1">
      <c r="A7" s="236" t="s">
        <v>1</v>
      </c>
      <c r="B7" s="309">
        <v>217.1357</v>
      </c>
      <c r="C7" s="78">
        <v>5.2</v>
      </c>
      <c r="D7" s="309">
        <v>6.6917</v>
      </c>
      <c r="E7" s="78">
        <v>3.6</v>
      </c>
      <c r="F7" s="309">
        <v>167.3968</v>
      </c>
      <c r="G7" s="78">
        <v>4.5</v>
      </c>
      <c r="H7" s="309">
        <v>43.0472</v>
      </c>
      <c r="I7" s="79">
        <v>8.4</v>
      </c>
      <c r="K7" s="37"/>
      <c r="L7" s="308"/>
      <c r="P7" s="308"/>
    </row>
    <row r="8" spans="1:17" ht="27" customHeight="1">
      <c r="A8" s="236" t="s">
        <v>2</v>
      </c>
      <c r="B8" s="309">
        <v>94.4181</v>
      </c>
      <c r="C8" s="78">
        <v>6.9</v>
      </c>
      <c r="D8" s="309">
        <v>18.2333</v>
      </c>
      <c r="E8" s="78">
        <v>2.9</v>
      </c>
      <c r="F8" s="309">
        <v>38.1978</v>
      </c>
      <c r="G8" s="78">
        <v>5.5</v>
      </c>
      <c r="H8" s="309">
        <v>37.987</v>
      </c>
      <c r="I8" s="79">
        <v>10.5</v>
      </c>
      <c r="K8" s="37"/>
      <c r="L8" s="308"/>
      <c r="P8" s="308"/>
      <c r="Q8" s="308"/>
    </row>
    <row r="9" spans="1:16" ht="27" customHeight="1">
      <c r="A9" s="236" t="s">
        <v>3</v>
      </c>
      <c r="B9" s="309">
        <v>227.8488</v>
      </c>
      <c r="C9" s="78">
        <v>7</v>
      </c>
      <c r="D9" s="309">
        <v>38.7085</v>
      </c>
      <c r="E9" s="78">
        <v>3.2</v>
      </c>
      <c r="F9" s="309">
        <v>112.5709</v>
      </c>
      <c r="G9" s="78">
        <v>6.5</v>
      </c>
      <c r="H9" s="309">
        <v>76.5694</v>
      </c>
      <c r="I9" s="79">
        <v>9.9</v>
      </c>
      <c r="K9" s="37"/>
      <c r="L9" s="308"/>
      <c r="P9" s="308"/>
    </row>
    <row r="10" spans="1:16" ht="27" customHeight="1">
      <c r="A10" s="236" t="s">
        <v>4</v>
      </c>
      <c r="B10" s="309">
        <v>227.2029</v>
      </c>
      <c r="C10" s="78">
        <v>6.8</v>
      </c>
      <c r="D10" s="309">
        <v>48.5269</v>
      </c>
      <c r="E10" s="78">
        <v>3.3</v>
      </c>
      <c r="F10" s="309">
        <v>106.656</v>
      </c>
      <c r="G10" s="78">
        <v>6.9</v>
      </c>
      <c r="H10" s="309">
        <v>72.02</v>
      </c>
      <c r="I10" s="79">
        <v>9</v>
      </c>
      <c r="K10" s="37"/>
      <c r="L10" s="308"/>
      <c r="P10" s="308"/>
    </row>
    <row r="11" spans="1:16" ht="27" customHeight="1">
      <c r="A11" s="236" t="s">
        <v>5</v>
      </c>
      <c r="B11" s="309">
        <v>250.5157</v>
      </c>
      <c r="C11" s="78">
        <v>6</v>
      </c>
      <c r="D11" s="309">
        <v>40.2084</v>
      </c>
      <c r="E11" s="78">
        <v>3.3</v>
      </c>
      <c r="F11" s="309">
        <v>126.9205</v>
      </c>
      <c r="G11" s="78">
        <v>5.1</v>
      </c>
      <c r="H11" s="309">
        <v>83.3868</v>
      </c>
      <c r="I11" s="79">
        <v>9.1</v>
      </c>
      <c r="K11" s="37"/>
      <c r="L11" s="308"/>
      <c r="P11" s="308"/>
    </row>
    <row r="12" spans="1:16" ht="27" customHeight="1">
      <c r="A12" s="236" t="s">
        <v>6</v>
      </c>
      <c r="B12" s="309">
        <v>183.3006</v>
      </c>
      <c r="C12" s="78">
        <v>7.6</v>
      </c>
      <c r="D12" s="309">
        <v>32.4603</v>
      </c>
      <c r="E12" s="78">
        <v>3.5</v>
      </c>
      <c r="F12" s="309">
        <v>80.1046</v>
      </c>
      <c r="G12" s="78">
        <v>7.4</v>
      </c>
      <c r="H12" s="309">
        <v>70.7357</v>
      </c>
      <c r="I12" s="79">
        <v>9.8</v>
      </c>
      <c r="K12" s="37"/>
      <c r="L12" s="308"/>
      <c r="P12" s="308"/>
    </row>
    <row r="13" spans="1:16" ht="27" customHeight="1">
      <c r="A13" s="236" t="s">
        <v>68</v>
      </c>
      <c r="B13" s="309">
        <v>248.9471</v>
      </c>
      <c r="C13" s="78">
        <v>6.1</v>
      </c>
      <c r="D13" s="309">
        <v>29.3313</v>
      </c>
      <c r="E13" s="78">
        <v>3.4</v>
      </c>
      <c r="F13" s="309">
        <v>142.8148</v>
      </c>
      <c r="G13" s="78">
        <v>5</v>
      </c>
      <c r="H13" s="309">
        <v>76.801</v>
      </c>
      <c r="I13" s="79">
        <v>9.6</v>
      </c>
      <c r="K13" s="37"/>
      <c r="L13" s="308"/>
      <c r="P13" s="308"/>
    </row>
    <row r="14" spans="1:16" ht="27" customHeight="1">
      <c r="A14" s="236" t="s">
        <v>8</v>
      </c>
      <c r="B14" s="309">
        <v>174.323</v>
      </c>
      <c r="C14" s="78">
        <v>6.8</v>
      </c>
      <c r="D14" s="309">
        <v>22.6192</v>
      </c>
      <c r="E14" s="78">
        <v>3.5</v>
      </c>
      <c r="F14" s="309">
        <v>97.1079</v>
      </c>
      <c r="G14" s="78">
        <v>6.9</v>
      </c>
      <c r="H14" s="309">
        <v>54.5959</v>
      </c>
      <c r="I14" s="79">
        <v>7</v>
      </c>
      <c r="K14" s="37"/>
      <c r="L14" s="308"/>
      <c r="P14" s="308"/>
    </row>
    <row r="15" spans="1:16" ht="27" customHeight="1">
      <c r="A15" s="236" t="s">
        <v>9</v>
      </c>
      <c r="B15" s="309">
        <v>169.6915</v>
      </c>
      <c r="C15" s="78">
        <v>6.5</v>
      </c>
      <c r="D15" s="309">
        <v>3.9804</v>
      </c>
      <c r="E15" s="78">
        <v>4.1</v>
      </c>
      <c r="F15" s="309">
        <v>124.5152</v>
      </c>
      <c r="G15" s="78">
        <v>5.3</v>
      </c>
      <c r="H15" s="309">
        <v>41.1959</v>
      </c>
      <c r="I15" s="79">
        <v>9.9</v>
      </c>
      <c r="K15" s="37"/>
      <c r="L15" s="308"/>
      <c r="P15" s="308"/>
    </row>
    <row r="16" spans="1:16" ht="27" customHeight="1">
      <c r="A16" s="236" t="s">
        <v>218</v>
      </c>
      <c r="B16" s="309">
        <v>52.0923</v>
      </c>
      <c r="C16" s="78">
        <v>7.6</v>
      </c>
      <c r="D16" s="309">
        <v>0.2865</v>
      </c>
      <c r="E16" s="78">
        <v>2.6</v>
      </c>
      <c r="F16" s="309">
        <v>4.5935</v>
      </c>
      <c r="G16" s="78">
        <v>-6.3</v>
      </c>
      <c r="H16" s="309">
        <v>47.2123</v>
      </c>
      <c r="I16" s="79">
        <v>9.2</v>
      </c>
      <c r="K16" s="37"/>
      <c r="L16" s="308"/>
      <c r="P16" s="308"/>
    </row>
    <row r="17" spans="1:16" ht="27" customHeight="1">
      <c r="A17" s="310" t="s">
        <v>10</v>
      </c>
      <c r="B17" s="311">
        <v>58.2139</v>
      </c>
      <c r="C17" s="297">
        <v>6.5</v>
      </c>
      <c r="D17" s="311">
        <v>8.1911</v>
      </c>
      <c r="E17" s="297">
        <v>3.6</v>
      </c>
      <c r="F17" s="311">
        <v>38.3597</v>
      </c>
      <c r="G17" s="297">
        <v>5.7</v>
      </c>
      <c r="H17" s="311">
        <v>11.6631</v>
      </c>
      <c r="I17" s="80">
        <v>8.4</v>
      </c>
      <c r="K17" s="37"/>
      <c r="L17" s="308"/>
      <c r="P17" s="308"/>
    </row>
    <row r="18" spans="1:6" ht="14.25">
      <c r="A18" s="14" t="s">
        <v>302</v>
      </c>
      <c r="F18" s="312"/>
    </row>
  </sheetData>
  <sheetProtection/>
  <mergeCells count="7">
    <mergeCell ref="A1:I1"/>
    <mergeCell ref="H2:I2"/>
    <mergeCell ref="A3:A4"/>
    <mergeCell ref="B3:C3"/>
    <mergeCell ref="D3:E3"/>
    <mergeCell ref="F3:G3"/>
    <mergeCell ref="H3:I3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45"/>
  <sheetViews>
    <sheetView zoomScale="85" zoomScaleNormal="85" zoomScalePageLayoutView="0" workbookViewId="0" topLeftCell="A1">
      <selection activeCell="N5" sqref="N5:Q5"/>
    </sheetView>
  </sheetViews>
  <sheetFormatPr defaultColWidth="9.140625" defaultRowHeight="14.25"/>
  <cols>
    <col min="1" max="1" width="20.421875" style="9" customWidth="1"/>
    <col min="2" max="2" width="15.28125" style="36" customWidth="1"/>
    <col min="3" max="3" width="16.00390625" style="36" customWidth="1"/>
    <col min="4" max="4" width="13.00390625" style="8" customWidth="1"/>
    <col min="5" max="5" width="10.8515625" style="37" customWidth="1"/>
    <col min="6" max="6" width="12.140625" style="37" customWidth="1"/>
    <col min="7" max="7" width="13.140625" style="37" customWidth="1"/>
    <col min="8" max="8" width="12.421875" style="8" customWidth="1"/>
    <col min="9" max="9" width="10.8515625" style="37" customWidth="1"/>
    <col min="10" max="10" width="10.8515625" style="8" customWidth="1"/>
    <col min="11" max="11" width="10.8515625" style="37" customWidth="1"/>
    <col min="12" max="12" width="10.8515625" style="8" customWidth="1"/>
    <col min="13" max="13" width="10.8515625" style="39" customWidth="1"/>
    <col min="14" max="14" width="13.421875" style="0" bestFit="1" customWidth="1"/>
    <col min="15" max="15" width="11.00390625" style="0" bestFit="1" customWidth="1"/>
    <col min="16" max="16" width="13.8515625" style="0" customWidth="1"/>
  </cols>
  <sheetData>
    <row r="1" spans="1:13" ht="25.5">
      <c r="A1" s="440" t="s">
        <v>283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</row>
    <row r="2" spans="1:13" s="31" customFormat="1" ht="14.25">
      <c r="A2" s="30"/>
      <c r="B2" s="35"/>
      <c r="C2" s="35"/>
      <c r="D2" s="41"/>
      <c r="E2" s="34"/>
      <c r="F2" s="34"/>
      <c r="G2" s="34"/>
      <c r="H2" s="441"/>
      <c r="I2" s="441"/>
      <c r="J2" s="40"/>
      <c r="K2" s="38"/>
      <c r="L2" s="442" t="s">
        <v>239</v>
      </c>
      <c r="M2" s="442"/>
    </row>
    <row r="3" spans="1:17" s="28" customFormat="1" ht="39" customHeight="1">
      <c r="A3" s="27"/>
      <c r="B3" s="72" t="s">
        <v>11</v>
      </c>
      <c r="C3" s="72" t="s">
        <v>154</v>
      </c>
      <c r="D3" s="434" t="s">
        <v>12</v>
      </c>
      <c r="E3" s="436"/>
      <c r="F3" s="435" t="s">
        <v>155</v>
      </c>
      <c r="G3" s="436"/>
      <c r="H3" s="434" t="s">
        <v>13</v>
      </c>
      <c r="I3" s="435"/>
      <c r="J3" s="434" t="s">
        <v>87</v>
      </c>
      <c r="K3" s="435"/>
      <c r="L3" s="434" t="s">
        <v>88</v>
      </c>
      <c r="M3" s="435"/>
      <c r="N3" s="437" t="s">
        <v>293</v>
      </c>
      <c r="O3" s="437"/>
      <c r="P3" s="437" t="s">
        <v>294</v>
      </c>
      <c r="Q3" s="438"/>
    </row>
    <row r="4" spans="1:17" s="28" customFormat="1" ht="39" customHeight="1">
      <c r="A4" s="29"/>
      <c r="B4" s="73" t="s">
        <v>161</v>
      </c>
      <c r="C4" s="73" t="s">
        <v>164</v>
      </c>
      <c r="D4" s="74" t="s">
        <v>160</v>
      </c>
      <c r="E4" s="73" t="s">
        <v>161</v>
      </c>
      <c r="F4" s="74" t="s">
        <v>160</v>
      </c>
      <c r="G4" s="75" t="s">
        <v>165</v>
      </c>
      <c r="H4" s="74" t="s">
        <v>160</v>
      </c>
      <c r="I4" s="73" t="s">
        <v>161</v>
      </c>
      <c r="J4" s="74" t="s">
        <v>160</v>
      </c>
      <c r="K4" s="73" t="s">
        <v>161</v>
      </c>
      <c r="L4" s="74" t="s">
        <v>152</v>
      </c>
      <c r="M4" s="73" t="s">
        <v>106</v>
      </c>
      <c r="N4" s="313" t="s">
        <v>295</v>
      </c>
      <c r="O4" s="314" t="s">
        <v>296</v>
      </c>
      <c r="P4" s="313" t="s">
        <v>297</v>
      </c>
      <c r="Q4" s="315" t="s">
        <v>296</v>
      </c>
    </row>
    <row r="5" spans="1:17" s="32" customFormat="1" ht="30" customHeight="1">
      <c r="A5" s="235" t="s">
        <v>156</v>
      </c>
      <c r="B5" s="67">
        <f>ROUND('[1]Sheet1'!G4,1)</f>
        <v>5.2</v>
      </c>
      <c r="C5" s="67">
        <f>ROUND('[1]Sheet1'!H4,1)</f>
        <v>72.5</v>
      </c>
      <c r="D5" s="68">
        <f>'[11]Sheet1'!$B6/10000</f>
        <v>1803.2027</v>
      </c>
      <c r="E5" s="67">
        <f>ROUND('[11]Sheet1'!$F6,1)</f>
        <v>13.9</v>
      </c>
      <c r="F5" s="67">
        <f>'[11]Sheet1'!$C6/10000</f>
        <v>639.8031</v>
      </c>
      <c r="G5" s="67">
        <f>ROUND(F5/D5*100,1)</f>
        <v>35.5</v>
      </c>
      <c r="H5" s="68">
        <f>'[8]Sheet1'!B5/10000</f>
        <v>890.3501410939643</v>
      </c>
      <c r="I5" s="67">
        <f>ROUND('[8]Sheet1'!C5,1)</f>
        <v>10.3</v>
      </c>
      <c r="J5" s="68">
        <f>'[6]Sheet1'!B3/10000</f>
        <v>243.8161</v>
      </c>
      <c r="K5" s="67">
        <f>ROUND('[6]Sheet1'!C3,1)</f>
        <v>0.1</v>
      </c>
      <c r="L5" s="68">
        <f>'[6]Sheet1'!D3/10000</f>
        <v>130.2313</v>
      </c>
      <c r="M5" s="285">
        <f>ROUND('[6]Sheet1'!E3,1)</f>
        <v>20.5</v>
      </c>
      <c r="N5" s="352">
        <v>21815.6315742073</v>
      </c>
      <c r="O5" s="353">
        <v>9.34</v>
      </c>
      <c r="P5" s="352">
        <v>11000.3717341863</v>
      </c>
      <c r="Q5" s="354">
        <v>8.94</v>
      </c>
    </row>
    <row r="6" spans="1:17" s="28" customFormat="1" ht="30" customHeight="1">
      <c r="A6" s="236" t="s">
        <v>14</v>
      </c>
      <c r="B6" s="69">
        <f>ROUND('[1]Sheet1'!G5,1)</f>
        <v>1.8</v>
      </c>
      <c r="C6" s="69" t="s">
        <v>280</v>
      </c>
      <c r="D6" s="70">
        <f>'[11]Sheet1'!$B7/10000</f>
        <v>136.8529</v>
      </c>
      <c r="E6" s="69">
        <f>ROUND('[11]Sheet1'!$F7,1)</f>
        <v>14.6</v>
      </c>
      <c r="F6" s="69">
        <f>'[11]Sheet1'!$C7/10000</f>
        <v>74.3763</v>
      </c>
      <c r="G6" s="69">
        <f aca="true" t="shared" si="0" ref="G6:G17">ROUND(F6/D6*100,1)</f>
        <v>54.3</v>
      </c>
      <c r="H6" s="70">
        <f>'[8]Sheet1'!B6/10000</f>
        <v>307.9050868637021</v>
      </c>
      <c r="I6" s="69">
        <f>ROUND('[8]Sheet1'!C6,1)</f>
        <v>10.1</v>
      </c>
      <c r="J6" s="70">
        <f>'[6]Sheet1'!B11/10000</f>
        <v>19.5158</v>
      </c>
      <c r="K6" s="69">
        <f>ROUND('[6]Sheet1'!C11,1)</f>
        <v>16.3</v>
      </c>
      <c r="L6" s="70">
        <f>'[6]Sheet1'!D11/10000</f>
        <v>8.8821</v>
      </c>
      <c r="M6" s="71">
        <f>ROUND('[6]Sheet1'!E11,1)</f>
        <v>6.7</v>
      </c>
      <c r="N6" s="316" t="s">
        <v>279</v>
      </c>
      <c r="O6" s="317" t="s">
        <v>279</v>
      </c>
      <c r="P6" s="318" t="s">
        <v>279</v>
      </c>
      <c r="Q6" s="319" t="s">
        <v>279</v>
      </c>
    </row>
    <row r="7" spans="1:17" s="28" customFormat="1" ht="30" customHeight="1">
      <c r="A7" s="236" t="s">
        <v>1</v>
      </c>
      <c r="B7" s="69">
        <f>ROUND('[1]Sheet1'!G6,1)</f>
        <v>4.5</v>
      </c>
      <c r="C7" s="69">
        <f>ROUND('[1]Sheet1'!H6,1)</f>
        <v>98.3</v>
      </c>
      <c r="D7" s="70">
        <f>'[11]Sheet1'!$B8/10000</f>
        <v>57.9597</v>
      </c>
      <c r="E7" s="69">
        <f>ROUND('[11]Sheet1'!$F8,1)</f>
        <v>14.2</v>
      </c>
      <c r="F7" s="69">
        <f>'[11]Sheet1'!$C8/10000</f>
        <v>29.141</v>
      </c>
      <c r="G7" s="69">
        <f t="shared" si="0"/>
        <v>50.3</v>
      </c>
      <c r="H7" s="70">
        <f>'[8]Sheet1'!B7/10000</f>
        <v>17.901700166841827</v>
      </c>
      <c r="I7" s="69">
        <f>ROUND('[8]Sheet1'!C7,1)</f>
        <v>10.7</v>
      </c>
      <c r="J7" s="70">
        <f>'[6]Sheet1'!B12/10000</f>
        <v>8.6697</v>
      </c>
      <c r="K7" s="69">
        <f>ROUND('[6]Sheet1'!C12,1)</f>
        <v>4.3</v>
      </c>
      <c r="L7" s="70">
        <f>'[6]Sheet1'!D12/10000</f>
        <v>4.7785</v>
      </c>
      <c r="M7" s="71">
        <f>ROUND('[6]Sheet1'!E12,1)</f>
        <v>27.1</v>
      </c>
      <c r="N7" s="316" t="s">
        <v>279</v>
      </c>
      <c r="O7" s="317" t="s">
        <v>279</v>
      </c>
      <c r="P7" s="318" t="s">
        <v>279</v>
      </c>
      <c r="Q7" s="319" t="s">
        <v>279</v>
      </c>
    </row>
    <row r="8" spans="1:17" s="28" customFormat="1" ht="30" customHeight="1">
      <c r="A8" s="236" t="s">
        <v>2</v>
      </c>
      <c r="B8" s="69">
        <f>ROUND('[1]Sheet1'!G8,1)</f>
        <v>5.7</v>
      </c>
      <c r="C8" s="69">
        <f>ROUND('[1]Sheet1'!H8,1)</f>
        <v>61.5</v>
      </c>
      <c r="D8" s="70">
        <f>'[11]Sheet1'!$B9/10000</f>
        <v>84.1615</v>
      </c>
      <c r="E8" s="69">
        <f>ROUND('[11]Sheet1'!$F9,1)</f>
        <v>13</v>
      </c>
      <c r="F8" s="69">
        <f>'[11]Sheet1'!$C9/10000</f>
        <v>30.7538</v>
      </c>
      <c r="G8" s="69">
        <f t="shared" si="0"/>
        <v>36.5</v>
      </c>
      <c r="H8" s="70">
        <f>'[8]Sheet1'!B8/10000</f>
        <v>20.21576330614688</v>
      </c>
      <c r="I8" s="69">
        <f>ROUND('[8]Sheet1'!C8,1)</f>
        <v>10.2</v>
      </c>
      <c r="J8" s="70">
        <f>'[6]Sheet1'!B13/10000</f>
        <v>3.1111</v>
      </c>
      <c r="K8" s="69">
        <f>ROUND('[6]Sheet1'!C13,1)</f>
        <v>11.5</v>
      </c>
      <c r="L8" s="70">
        <f>'[6]Sheet1'!D13/10000</f>
        <v>2.0743</v>
      </c>
      <c r="M8" s="71">
        <f>ROUND('[6]Sheet1'!E13,1)</f>
        <v>8.1</v>
      </c>
      <c r="N8" s="316" t="s">
        <v>279</v>
      </c>
      <c r="O8" s="317" t="s">
        <v>279</v>
      </c>
      <c r="P8" s="318" t="s">
        <v>279</v>
      </c>
      <c r="Q8" s="319" t="s">
        <v>279</v>
      </c>
    </row>
    <row r="9" spans="1:17" s="28" customFormat="1" ht="30" customHeight="1">
      <c r="A9" s="236" t="s">
        <v>3</v>
      </c>
      <c r="B9" s="69">
        <f>ROUND('[1]Sheet1'!G9,1)</f>
        <v>6.8</v>
      </c>
      <c r="C9" s="69">
        <f>ROUND('[1]Sheet1'!H9,1)</f>
        <v>65.5</v>
      </c>
      <c r="D9" s="70">
        <f>'[11]Sheet1'!$B10/10000</f>
        <v>225.7644</v>
      </c>
      <c r="E9" s="69">
        <f>ROUND('[11]Sheet1'!$F10,1)</f>
        <v>13.7</v>
      </c>
      <c r="F9" s="69">
        <f>'[11]Sheet1'!$C10/10000</f>
        <v>45.612</v>
      </c>
      <c r="G9" s="69">
        <f t="shared" si="0"/>
        <v>20.2</v>
      </c>
      <c r="H9" s="70">
        <f>'[8]Sheet1'!B9/10000</f>
        <v>74.33060804773302</v>
      </c>
      <c r="I9" s="69">
        <f>ROUND('[8]Sheet1'!C9,1)</f>
        <v>10.6</v>
      </c>
      <c r="J9" s="70">
        <f>'[6]Sheet1'!B$20/10000</f>
        <v>7.4936</v>
      </c>
      <c r="K9" s="69">
        <f>ROUND('[6]Sheet1'!C$20,1)</f>
        <v>5.9</v>
      </c>
      <c r="L9" s="70">
        <f>'[6]Sheet1'!D$20/10000</f>
        <v>4.893</v>
      </c>
      <c r="M9" s="71">
        <f>ROUND('[6]Sheet1'!E$20,1)</f>
        <v>-0.6</v>
      </c>
      <c r="N9" s="316">
        <v>21262.6073999707</v>
      </c>
      <c r="O9" s="317">
        <v>9.28760391412389</v>
      </c>
      <c r="P9" s="318">
        <v>12223.9959000627</v>
      </c>
      <c r="Q9" s="319">
        <v>8.72012606737284</v>
      </c>
    </row>
    <row r="10" spans="1:17" s="28" customFormat="1" ht="30" customHeight="1">
      <c r="A10" s="236" t="s">
        <v>4</v>
      </c>
      <c r="B10" s="69">
        <f>ROUND('[1]Sheet1'!G10,1)</f>
        <v>6.9</v>
      </c>
      <c r="C10" s="69">
        <f>ROUND('[1]Sheet1'!H10,1)</f>
        <v>72.2</v>
      </c>
      <c r="D10" s="70">
        <f>'[11]Sheet1'!$B11/10000</f>
        <v>201.2566</v>
      </c>
      <c r="E10" s="69">
        <f>ROUND('[11]Sheet1'!$F11,1)</f>
        <v>13.7</v>
      </c>
      <c r="F10" s="69">
        <f>'[11]Sheet1'!$C11/10000</f>
        <v>80.4265</v>
      </c>
      <c r="G10" s="69">
        <f t="shared" si="0"/>
        <v>40</v>
      </c>
      <c r="H10" s="70">
        <f>'[8]Sheet1'!B10/10000</f>
        <v>74.78381759941051</v>
      </c>
      <c r="I10" s="69">
        <f>ROUND('[8]Sheet1'!C10,1)</f>
        <v>10.4</v>
      </c>
      <c r="J10" s="70">
        <f>'[6]Sheet1'!B$19/10000</f>
        <v>7.2828</v>
      </c>
      <c r="K10" s="69">
        <f>ROUND('[6]Sheet1'!C$19,1)</f>
        <v>6.4</v>
      </c>
      <c r="L10" s="70">
        <f>'[6]Sheet1'!D$19/10000</f>
        <v>5.0475</v>
      </c>
      <c r="M10" s="71">
        <f>ROUND('[6]Sheet1'!E$19,1)</f>
        <v>2.6</v>
      </c>
      <c r="N10" s="316">
        <v>20487.760309276</v>
      </c>
      <c r="O10" s="317">
        <v>9.1296222484231</v>
      </c>
      <c r="P10" s="318">
        <v>11957.2468185266</v>
      </c>
      <c r="Q10" s="319">
        <v>8.85900116537239</v>
      </c>
    </row>
    <row r="11" spans="1:17" s="28" customFormat="1" ht="30" customHeight="1">
      <c r="A11" s="236" t="s">
        <v>5</v>
      </c>
      <c r="B11" s="69">
        <f>ROUND('[1]Sheet1'!G11,1)</f>
        <v>4.9</v>
      </c>
      <c r="C11" s="69">
        <f>ROUND('[1]Sheet1'!H11,1)</f>
        <v>61.5</v>
      </c>
      <c r="D11" s="70">
        <f>'[11]Sheet1'!$B12/10000</f>
        <v>213.5489</v>
      </c>
      <c r="E11" s="69">
        <f>ROUND('[11]Sheet1'!$F12,1)</f>
        <v>0.8</v>
      </c>
      <c r="F11" s="69">
        <f>'[11]Sheet1'!$C12/10000</f>
        <v>64.3484</v>
      </c>
      <c r="G11" s="69">
        <f t="shared" si="0"/>
        <v>30.1</v>
      </c>
      <c r="H11" s="70">
        <f>'[8]Sheet1'!B11/10000</f>
        <v>74.88208756153206</v>
      </c>
      <c r="I11" s="69">
        <f>ROUND('[8]Sheet1'!C11,1)</f>
        <v>9.8</v>
      </c>
      <c r="J11" s="70">
        <f>'[6]Sheet1'!B$17/10000</f>
        <v>11.3286</v>
      </c>
      <c r="K11" s="69">
        <f>ROUND('[6]Sheet1'!C$17,1)</f>
        <v>19.1</v>
      </c>
      <c r="L11" s="70">
        <f>'[6]Sheet1'!D$17/10000</f>
        <v>7.764</v>
      </c>
      <c r="M11" s="71">
        <f>ROUND('[6]Sheet1'!E$17,1)</f>
        <v>8.4</v>
      </c>
      <c r="N11" s="316">
        <v>21644.9942436833</v>
      </c>
      <c r="O11" s="317">
        <v>9.36512922170299</v>
      </c>
      <c r="P11" s="318">
        <v>12782.5907192362</v>
      </c>
      <c r="Q11" s="319">
        <v>8.35708926587253</v>
      </c>
    </row>
    <row r="12" spans="1:17" s="28" customFormat="1" ht="30" customHeight="1">
      <c r="A12" s="236" t="s">
        <v>6</v>
      </c>
      <c r="B12" s="69">
        <f>ROUND('[1]Sheet1'!G12,1)</f>
        <v>7.6</v>
      </c>
      <c r="C12" s="69">
        <f>ROUND('[1]Sheet1'!H12,1)</f>
        <v>63</v>
      </c>
      <c r="D12" s="70">
        <f>'[11]Sheet1'!$B13/10000</f>
        <v>185.8253</v>
      </c>
      <c r="E12" s="69">
        <f>ROUND('[11]Sheet1'!$F13,1)</f>
        <v>14.2</v>
      </c>
      <c r="F12" s="69">
        <f>'[11]Sheet1'!$C13/10000</f>
        <v>123.523</v>
      </c>
      <c r="G12" s="69">
        <f t="shared" si="0"/>
        <v>66.5</v>
      </c>
      <c r="H12" s="70">
        <f>'[8]Sheet1'!B12/10000</f>
        <v>75.49872980973016</v>
      </c>
      <c r="I12" s="69">
        <f>ROUND('[8]Sheet1'!C12,1)</f>
        <v>10.8</v>
      </c>
      <c r="J12" s="70">
        <f>'[6]Sheet1'!B$16/10000</f>
        <v>11.949</v>
      </c>
      <c r="K12" s="69">
        <f>ROUND('[6]Sheet1'!C$16,1)</f>
        <v>12.8</v>
      </c>
      <c r="L12" s="70">
        <f>'[6]Sheet1'!D$16/10000</f>
        <v>7.7644</v>
      </c>
      <c r="M12" s="71">
        <f>ROUND('[6]Sheet1'!E$16,1)</f>
        <v>2</v>
      </c>
      <c r="N12" s="320">
        <v>15308.6409478421</v>
      </c>
      <c r="O12" s="321">
        <v>8.85976400643528</v>
      </c>
      <c r="P12" s="320">
        <v>7498.96550743098</v>
      </c>
      <c r="Q12" s="321">
        <v>9.6256129611867</v>
      </c>
    </row>
    <row r="13" spans="1:17" s="28" customFormat="1" ht="30" customHeight="1">
      <c r="A13" s="236" t="s">
        <v>68</v>
      </c>
      <c r="B13" s="69">
        <f>ROUND('[1]Sheet1'!G13,1)</f>
        <v>5</v>
      </c>
      <c r="C13" s="69">
        <f>ROUND('[1]Sheet1'!H13,1)</f>
        <v>59</v>
      </c>
      <c r="D13" s="70">
        <f>'[11]Sheet1'!$B14/10000</f>
        <v>215.1275</v>
      </c>
      <c r="E13" s="69">
        <f>ROUND('[11]Sheet1'!$F14,1)</f>
        <v>13.9</v>
      </c>
      <c r="F13" s="69">
        <f>'[11]Sheet1'!$C14/10000</f>
        <v>72.5917</v>
      </c>
      <c r="G13" s="69">
        <f t="shared" si="0"/>
        <v>33.7</v>
      </c>
      <c r="H13" s="70">
        <f>'[8]Sheet1'!B13/10000</f>
        <v>67.00277341409273</v>
      </c>
      <c r="I13" s="69">
        <f>ROUND('[8]Sheet1'!C13,1)</f>
        <v>9.9</v>
      </c>
      <c r="J13" s="70">
        <f>'[6]Sheet1'!B$15/10000</f>
        <v>14.9189</v>
      </c>
      <c r="K13" s="69">
        <f>ROUND('[6]Sheet1'!C$15,1)</f>
        <v>10.3</v>
      </c>
      <c r="L13" s="70">
        <f>'[6]Sheet1'!D$15/10000</f>
        <v>8.6948</v>
      </c>
      <c r="M13" s="71">
        <f>ROUND('[6]Sheet1'!E$15,1)</f>
        <v>-10.6</v>
      </c>
      <c r="N13" s="320">
        <v>21051.3670853333</v>
      </c>
      <c r="O13" s="321">
        <v>9.01816984239659</v>
      </c>
      <c r="P13" s="320">
        <v>12064.6473999722</v>
      </c>
      <c r="Q13" s="321">
        <v>8.6119310599001</v>
      </c>
    </row>
    <row r="14" spans="1:17" s="28" customFormat="1" ht="30" customHeight="1">
      <c r="A14" s="236" t="s">
        <v>8</v>
      </c>
      <c r="B14" s="69">
        <f>ROUND('[1]Sheet1'!G14,1)</f>
        <v>7</v>
      </c>
      <c r="C14" s="69">
        <f>ROUND('[1]Sheet1'!H14,1)</f>
        <v>70</v>
      </c>
      <c r="D14" s="70">
        <f>'[11]Sheet1'!$B15/10000</f>
        <v>174.1406</v>
      </c>
      <c r="E14" s="69">
        <f>ROUND('[11]Sheet1'!$F15,1)</f>
        <v>14.6</v>
      </c>
      <c r="F14" s="69">
        <f>'[11]Sheet1'!$C15/10000</f>
        <v>55.6426</v>
      </c>
      <c r="G14" s="69">
        <f t="shared" si="0"/>
        <v>32</v>
      </c>
      <c r="H14" s="70">
        <f>'[8]Sheet1'!B14/10000</f>
        <v>52.996480127088155</v>
      </c>
      <c r="I14" s="69">
        <f>ROUND('[8]Sheet1'!C14,1)</f>
        <v>10.4</v>
      </c>
      <c r="J14" s="70">
        <f>'[6]Sheet1'!B$18/10000</f>
        <v>7.904</v>
      </c>
      <c r="K14" s="69">
        <f>ROUND('[6]Sheet1'!C$18,1)</f>
        <v>8</v>
      </c>
      <c r="L14" s="70">
        <f>'[6]Sheet1'!D$18/10000</f>
        <v>5.3364</v>
      </c>
      <c r="M14" s="71">
        <f>ROUND('[6]Sheet1'!E$18,1)</f>
        <v>8.5</v>
      </c>
      <c r="N14" s="320">
        <v>20042.4840619021</v>
      </c>
      <c r="O14" s="321">
        <v>9.5599890734647</v>
      </c>
      <c r="P14" s="320">
        <v>11106.4261545468</v>
      </c>
      <c r="Q14" s="321">
        <v>8.5153352665515</v>
      </c>
    </row>
    <row r="15" spans="1:17" s="28" customFormat="1" ht="30" customHeight="1">
      <c r="A15" s="236" t="s">
        <v>9</v>
      </c>
      <c r="B15" s="69">
        <f>ROUND('[1]Sheet1'!G15,1)</f>
        <v>5</v>
      </c>
      <c r="C15" s="69">
        <f>ROUND('[1]Sheet1'!H15,1)</f>
        <v>100</v>
      </c>
      <c r="D15" s="70">
        <f>'[11]Sheet1'!$B16/10000</f>
        <v>129.0047</v>
      </c>
      <c r="E15" s="69">
        <f>ROUND('[11]Sheet1'!$F16,1)</f>
        <v>14.2</v>
      </c>
      <c r="F15" s="69">
        <f>'[11]Sheet1'!$C16/10000</f>
        <v>30.352</v>
      </c>
      <c r="G15" s="69">
        <f t="shared" si="0"/>
        <v>23.5</v>
      </c>
      <c r="H15" s="70">
        <f>'[8]Sheet1'!B15/10000</f>
        <v>85.0979036706747</v>
      </c>
      <c r="I15" s="69">
        <f>ROUND('[8]Sheet1'!C15,1)</f>
        <v>10.5</v>
      </c>
      <c r="J15" s="70">
        <f>'[6]Sheet1'!B8/10000</f>
        <v>28.556</v>
      </c>
      <c r="K15" s="69">
        <f>ROUND('[6]Sheet1'!C8,1)</f>
        <v>11.1</v>
      </c>
      <c r="L15" s="70">
        <f>'[6]Sheet1'!D8/10000</f>
        <v>13.3716</v>
      </c>
      <c r="M15" s="71">
        <f>ROUND('[6]Sheet1'!E8,1)</f>
        <v>25.4</v>
      </c>
      <c r="N15" s="320" t="s">
        <v>279</v>
      </c>
      <c r="O15" s="320" t="s">
        <v>279</v>
      </c>
      <c r="P15" s="320" t="s">
        <v>279</v>
      </c>
      <c r="Q15" s="320" t="s">
        <v>279</v>
      </c>
    </row>
    <row r="16" spans="1:17" s="28" customFormat="1" ht="30" customHeight="1">
      <c r="A16" s="236" t="s">
        <v>218</v>
      </c>
      <c r="B16" s="69">
        <f>ROUND('[1]Sheet1'!G16,1)</f>
        <v>-21.9</v>
      </c>
      <c r="C16" s="69" t="s">
        <v>279</v>
      </c>
      <c r="D16" s="70">
        <f>'[11]Sheet1'!$B17/10000</f>
        <v>42.383</v>
      </c>
      <c r="E16" s="69">
        <f>ROUND('[11]Sheet1'!$F17,1)</f>
        <v>14.2</v>
      </c>
      <c r="F16" s="69">
        <f>'[11]Sheet1'!$C17/10000</f>
        <v>10.6421</v>
      </c>
      <c r="G16" s="69">
        <f t="shared" si="0"/>
        <v>25.1</v>
      </c>
      <c r="H16" s="70">
        <f>'[8]Sheet1'!B16/10000</f>
        <v>15.433505840535418</v>
      </c>
      <c r="I16" s="69">
        <f>ROUND('[8]Sheet1'!C16,1)</f>
        <v>10.5</v>
      </c>
      <c r="J16" s="70">
        <f>'[6]Sheet1'!B9/10000</f>
        <v>5.3812</v>
      </c>
      <c r="K16" s="69">
        <f>ROUND('[6]Sheet1'!C9,1)</f>
        <v>21.6</v>
      </c>
      <c r="L16" s="70">
        <f>'[6]Sheet1'!D9/10000</f>
        <v>2.6595</v>
      </c>
      <c r="M16" s="71">
        <f>ROUND('[6]Sheet1'!E9,1)</f>
        <v>33.2</v>
      </c>
      <c r="N16" s="320" t="s">
        <v>279</v>
      </c>
      <c r="O16" s="320" t="s">
        <v>279</v>
      </c>
      <c r="P16" s="320" t="s">
        <v>279</v>
      </c>
      <c r="Q16" s="320" t="s">
        <v>279</v>
      </c>
    </row>
    <row r="17" spans="1:17" s="28" customFormat="1" ht="30" customHeight="1">
      <c r="A17" s="236" t="s">
        <v>10</v>
      </c>
      <c r="B17" s="69">
        <f>ROUND('[1]Sheet1'!G17,1)</f>
        <v>5.8</v>
      </c>
      <c r="C17" s="69" t="s">
        <v>279</v>
      </c>
      <c r="D17" s="70">
        <f>'[11]Sheet1'!$B18/10000</f>
        <v>33.7776</v>
      </c>
      <c r="E17" s="69">
        <f>ROUND('[11]Sheet1'!$F18,1)</f>
        <v>13.8</v>
      </c>
      <c r="F17" s="69">
        <f>'[11]Sheet1'!$C18/10000</f>
        <v>3.3749</v>
      </c>
      <c r="G17" s="69">
        <f t="shared" si="0"/>
        <v>10</v>
      </c>
      <c r="H17" s="70">
        <f>'[8]Sheet1'!B17/10000</f>
        <v>7.0105055286434785</v>
      </c>
      <c r="I17" s="69">
        <f>ROUND('[8]Sheet1'!C17,1)</f>
        <v>10</v>
      </c>
      <c r="J17" s="70">
        <f>'[6]Sheet1'!B$7/10000</f>
        <v>1.3774</v>
      </c>
      <c r="K17" s="69">
        <f>ROUND('[6]Sheet1'!C$7,1)</f>
        <v>-9.6</v>
      </c>
      <c r="L17" s="70">
        <f>'[6]Sheet1'!D$7/10000</f>
        <v>1.1205</v>
      </c>
      <c r="M17" s="71">
        <f>ROUND('[6]Sheet1'!E$7,1)</f>
        <v>2.9</v>
      </c>
      <c r="N17" s="322" t="s">
        <v>279</v>
      </c>
      <c r="O17" s="322" t="s">
        <v>279</v>
      </c>
      <c r="P17" s="322" t="s">
        <v>279</v>
      </c>
      <c r="Q17" s="322" t="s">
        <v>279</v>
      </c>
    </row>
    <row r="18" spans="1:15" s="31" customFormat="1" ht="30" customHeight="1">
      <c r="A18" s="298" t="s">
        <v>278</v>
      </c>
      <c r="B18" s="299"/>
      <c r="C18" s="299"/>
      <c r="D18" s="300">
        <f>'[11]Sheet1'!$B19/10000</f>
        <v>103.4</v>
      </c>
      <c r="E18" s="299">
        <f>ROUND('[11]Sheet1'!$F19,1)</f>
        <v>33.2</v>
      </c>
      <c r="F18" s="299">
        <f>'[11]Sheet1'!$C19/10000</f>
        <v>19.0188</v>
      </c>
      <c r="G18" s="299">
        <f>ROUND(F18/D18*100,1)</f>
        <v>18.4</v>
      </c>
      <c r="H18" s="300">
        <f>'[8]Sheet1'!B18/10000</f>
        <v>17.291177849175625</v>
      </c>
      <c r="I18" s="299">
        <f>ROUND('[8]Sheet1'!C18,1)</f>
        <v>10.5</v>
      </c>
      <c r="J18" s="300">
        <f>'[6]Sheet1'!B$10/10000</f>
        <v>6.1649</v>
      </c>
      <c r="K18" s="299">
        <f>ROUND('[6]Sheet1'!C$10,1)</f>
        <v>20.2</v>
      </c>
      <c r="L18" s="300">
        <f>'[6]Sheet1'!D$10/10000</f>
        <v>3.3064</v>
      </c>
      <c r="M18" s="299">
        <f>ROUND('[6]Sheet1'!E$10,1)</f>
        <v>16.2</v>
      </c>
      <c r="N18" s="256"/>
      <c r="O18" s="32"/>
    </row>
    <row r="19" spans="1:16" s="28" customFormat="1" ht="65.25" customHeight="1">
      <c r="A19" s="439" t="s">
        <v>298</v>
      </c>
      <c r="B19" s="439"/>
      <c r="C19" s="439"/>
      <c r="D19" s="439"/>
      <c r="E19" s="439"/>
      <c r="F19" s="439"/>
      <c r="G19" s="439"/>
      <c r="H19" s="439"/>
      <c r="I19" s="439"/>
      <c r="J19" s="439"/>
      <c r="K19" s="439"/>
      <c r="L19" s="439"/>
      <c r="M19" s="439"/>
      <c r="N19" s="439"/>
      <c r="O19" s="439"/>
      <c r="P19" s="439"/>
    </row>
    <row r="20" spans="1:7" ht="14.25">
      <c r="A20" s="57" t="s">
        <v>90</v>
      </c>
      <c r="E20" s="8"/>
      <c r="F20" s="8"/>
      <c r="G20" s="8"/>
    </row>
    <row r="21" spans="5:7" ht="14.25">
      <c r="E21" s="8"/>
      <c r="F21" s="8"/>
      <c r="G21" s="8"/>
    </row>
    <row r="22" spans="5:7" ht="14.25">
      <c r="E22" s="8"/>
      <c r="F22" s="8"/>
      <c r="G22" s="8"/>
    </row>
    <row r="23" spans="5:7" ht="14.25">
      <c r="E23" s="8"/>
      <c r="F23" s="8"/>
      <c r="G23" s="8"/>
    </row>
    <row r="24" spans="5:7" ht="14.25">
      <c r="E24" s="8"/>
      <c r="F24" s="8"/>
      <c r="G24" s="8"/>
    </row>
    <row r="25" spans="5:7" ht="14.25">
      <c r="E25" s="8"/>
      <c r="F25" s="8"/>
      <c r="G25" s="8"/>
    </row>
    <row r="26" spans="5:7" ht="14.25">
      <c r="E26" s="8"/>
      <c r="F26" s="8"/>
      <c r="G26" s="8"/>
    </row>
    <row r="27" spans="5:7" ht="14.25">
      <c r="E27" s="8"/>
      <c r="F27" s="8"/>
      <c r="G27" s="8"/>
    </row>
    <row r="28" spans="5:7" ht="14.25">
      <c r="E28" s="8"/>
      <c r="F28" s="8"/>
      <c r="G28" s="8"/>
    </row>
    <row r="29" spans="5:7" ht="14.25">
      <c r="E29" s="8"/>
      <c r="F29" s="8"/>
      <c r="G29" s="8"/>
    </row>
    <row r="30" spans="5:7" ht="14.25">
      <c r="E30" s="8"/>
      <c r="F30" s="8"/>
      <c r="G30" s="8"/>
    </row>
    <row r="31" spans="5:7" ht="14.25">
      <c r="E31" s="8"/>
      <c r="F31" s="8"/>
      <c r="G31" s="8"/>
    </row>
    <row r="32" spans="5:7" ht="14.25">
      <c r="E32" s="8"/>
      <c r="F32" s="8"/>
      <c r="G32" s="8"/>
    </row>
    <row r="33" spans="5:7" ht="14.25">
      <c r="E33" s="8"/>
      <c r="F33" s="8"/>
      <c r="G33" s="8"/>
    </row>
    <row r="34" spans="5:7" ht="14.25">
      <c r="E34" s="8"/>
      <c r="F34" s="8"/>
      <c r="G34" s="8"/>
    </row>
    <row r="35" spans="5:7" ht="14.25">
      <c r="E35" s="8"/>
      <c r="F35" s="8"/>
      <c r="G35" s="8"/>
    </row>
    <row r="36" spans="5:7" ht="14.25">
      <c r="E36" s="8"/>
      <c r="F36" s="8"/>
      <c r="G36" s="8"/>
    </row>
    <row r="37" spans="5:7" ht="14.25">
      <c r="E37" s="8"/>
      <c r="F37" s="8"/>
      <c r="G37" s="8"/>
    </row>
    <row r="38" spans="5:7" ht="14.25">
      <c r="E38" s="8"/>
      <c r="F38" s="8"/>
      <c r="G38" s="8"/>
    </row>
    <row r="39" spans="5:7" ht="14.25">
      <c r="E39" s="8"/>
      <c r="F39" s="8"/>
      <c r="G39" s="8"/>
    </row>
    <row r="40" spans="5:7" ht="14.25">
      <c r="E40" s="8"/>
      <c r="F40" s="8"/>
      <c r="G40" s="8"/>
    </row>
    <row r="41" spans="5:7" ht="14.25">
      <c r="E41" s="8"/>
      <c r="F41" s="8"/>
      <c r="G41" s="8"/>
    </row>
    <row r="42" spans="5:7" ht="14.25">
      <c r="E42" s="8"/>
      <c r="F42" s="8"/>
      <c r="G42" s="8"/>
    </row>
    <row r="43" spans="5:7" ht="14.25">
      <c r="E43" s="8"/>
      <c r="F43" s="8"/>
      <c r="G43" s="8"/>
    </row>
    <row r="44" spans="5:7" ht="14.25">
      <c r="E44" s="8"/>
      <c r="F44" s="8"/>
      <c r="G44" s="8"/>
    </row>
    <row r="45" spans="5:7" ht="14.25">
      <c r="E45" s="8"/>
      <c r="F45" s="8"/>
      <c r="G45" s="8"/>
    </row>
  </sheetData>
  <sheetProtection/>
  <mergeCells count="11">
    <mergeCell ref="J3:K3"/>
    <mergeCell ref="L3:M3"/>
    <mergeCell ref="F3:G3"/>
    <mergeCell ref="N3:O3"/>
    <mergeCell ref="P3:Q3"/>
    <mergeCell ref="A19:P19"/>
    <mergeCell ref="A1:M1"/>
    <mergeCell ref="H2:I2"/>
    <mergeCell ref="L2:M2"/>
    <mergeCell ref="D3:E3"/>
    <mergeCell ref="H3:I3"/>
  </mergeCells>
  <printOptions horizontalCentered="1"/>
  <pageMargins left="0.3937007874015748" right="0.3937007874015748" top="0.5118110236220472" bottom="0.4330708661417323" header="0.4724409448818898" footer="0.5118110236220472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U20"/>
  <sheetViews>
    <sheetView zoomScalePageLayoutView="0" workbookViewId="0" topLeftCell="A1">
      <selection activeCell="B5" sqref="B5:I19"/>
    </sheetView>
  </sheetViews>
  <sheetFormatPr defaultColWidth="9.00390625" defaultRowHeight="14.25"/>
  <cols>
    <col min="1" max="1" width="17.28125" style="346" customWidth="1"/>
    <col min="2" max="2" width="15.7109375" style="3" customWidth="1"/>
    <col min="3" max="3" width="8.7109375" style="347" customWidth="1"/>
    <col min="4" max="4" width="15.7109375" style="325" customWidth="1"/>
    <col min="5" max="5" width="8.7109375" style="325" customWidth="1"/>
    <col min="6" max="6" width="15.7109375" style="3" customWidth="1"/>
    <col min="7" max="7" width="12.140625" style="326" customWidth="1"/>
    <col min="8" max="8" width="15.7109375" style="3" customWidth="1"/>
    <col min="9" max="9" width="8.7109375" style="3" customWidth="1"/>
    <col min="10" max="10" width="9.00390625" style="3" customWidth="1"/>
    <col min="11" max="11" width="14.421875" style="3" customWidth="1"/>
    <col min="12" max="16384" width="9.00390625" style="3" customWidth="1"/>
  </cols>
  <sheetData>
    <row r="1" spans="1:9" ht="25.5">
      <c r="A1" s="443" t="s">
        <v>301</v>
      </c>
      <c r="B1" s="443"/>
      <c r="C1" s="443"/>
      <c r="D1" s="443"/>
      <c r="E1" s="443"/>
      <c r="F1" s="443"/>
      <c r="G1" s="443"/>
      <c r="H1" s="443"/>
      <c r="I1" s="443"/>
    </row>
    <row r="2" spans="1:9" ht="14.25">
      <c r="A2" s="323"/>
      <c r="C2" s="324"/>
      <c r="H2" s="444" t="s">
        <v>299</v>
      </c>
      <c r="I2" s="444"/>
    </row>
    <row r="3" spans="1:9" s="327" customFormat="1" ht="22.5" customHeight="1">
      <c r="A3" s="445"/>
      <c r="B3" s="447" t="s">
        <v>285</v>
      </c>
      <c r="C3" s="448"/>
      <c r="D3" s="447" t="s">
        <v>286</v>
      </c>
      <c r="E3" s="448"/>
      <c r="F3" s="447" t="s">
        <v>287</v>
      </c>
      <c r="G3" s="448"/>
      <c r="H3" s="447" t="s">
        <v>288</v>
      </c>
      <c r="I3" s="449"/>
    </row>
    <row r="4" spans="1:9" s="328" customFormat="1" ht="22.5" customHeight="1">
      <c r="A4" s="446"/>
      <c r="B4" s="74" t="s">
        <v>153</v>
      </c>
      <c r="C4" s="73" t="s">
        <v>151</v>
      </c>
      <c r="D4" s="74" t="s">
        <v>153</v>
      </c>
      <c r="E4" s="73" t="s">
        <v>151</v>
      </c>
      <c r="F4" s="74" t="s">
        <v>153</v>
      </c>
      <c r="G4" s="73" t="s">
        <v>151</v>
      </c>
      <c r="H4" s="74" t="s">
        <v>153</v>
      </c>
      <c r="I4" s="73" t="s">
        <v>151</v>
      </c>
    </row>
    <row r="5" spans="1:9" s="333" customFormat="1" ht="24" customHeight="1">
      <c r="A5" s="329" t="s">
        <v>300</v>
      </c>
      <c r="B5" s="330">
        <v>24492.29</v>
      </c>
      <c r="C5" s="331">
        <v>7.5</v>
      </c>
      <c r="D5" s="330">
        <v>2458.29</v>
      </c>
      <c r="E5" s="331">
        <v>3.1</v>
      </c>
      <c r="F5" s="330">
        <v>9999.23</v>
      </c>
      <c r="G5" s="293">
        <v>6.3</v>
      </c>
      <c r="H5" s="330">
        <v>12034.77</v>
      </c>
      <c r="I5" s="332">
        <v>9.7</v>
      </c>
    </row>
    <row r="6" spans="1:11" s="21" customFormat="1" ht="24" customHeight="1">
      <c r="A6" s="81" t="s">
        <v>39</v>
      </c>
      <c r="B6" s="276">
        <v>7478.72</v>
      </c>
      <c r="C6" s="78">
        <v>8.4</v>
      </c>
      <c r="D6" s="276">
        <v>246.9771</v>
      </c>
      <c r="E6" s="334">
        <v>2.8</v>
      </c>
      <c r="F6" s="276">
        <v>3820.54</v>
      </c>
      <c r="G6" s="78">
        <v>7.4</v>
      </c>
      <c r="H6" s="276">
        <v>3411.2029</v>
      </c>
      <c r="I6" s="79">
        <v>10</v>
      </c>
      <c r="K6" s="335"/>
    </row>
    <row r="7" spans="1:21" s="328" customFormat="1" ht="24" customHeight="1">
      <c r="A7" s="336" t="s">
        <v>40</v>
      </c>
      <c r="B7" s="276">
        <v>1770.1156</v>
      </c>
      <c r="C7" s="78">
        <v>7.6</v>
      </c>
      <c r="D7" s="276">
        <v>109.3993</v>
      </c>
      <c r="E7" s="334">
        <v>3.2</v>
      </c>
      <c r="F7" s="276">
        <v>938.9223</v>
      </c>
      <c r="G7" s="78">
        <v>6.6</v>
      </c>
      <c r="H7" s="276">
        <v>721.794</v>
      </c>
      <c r="I7" s="337">
        <v>9.6</v>
      </c>
      <c r="K7" s="335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s="328" customFormat="1" ht="24" customHeight="1">
      <c r="A8" s="336" t="s">
        <v>41</v>
      </c>
      <c r="B8" s="276">
        <v>1438.6263</v>
      </c>
      <c r="C8" s="78">
        <v>7.8</v>
      </c>
      <c r="D8" s="276">
        <v>93.6046</v>
      </c>
      <c r="E8" s="334">
        <v>2.9</v>
      </c>
      <c r="F8" s="276">
        <v>745.3743</v>
      </c>
      <c r="G8" s="78">
        <v>6.6</v>
      </c>
      <c r="H8" s="276">
        <v>599.6474</v>
      </c>
      <c r="I8" s="338">
        <v>10.2</v>
      </c>
      <c r="K8" s="335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s="328" customFormat="1" ht="24" customHeight="1">
      <c r="A9" s="336" t="s">
        <v>42</v>
      </c>
      <c r="B9" s="276">
        <v>2157.4231</v>
      </c>
      <c r="C9" s="78">
        <v>7.5</v>
      </c>
      <c r="D9" s="276">
        <v>323.0494</v>
      </c>
      <c r="E9" s="334">
        <v>3.2</v>
      </c>
      <c r="F9" s="276">
        <v>902.7332</v>
      </c>
      <c r="G9" s="78">
        <v>6</v>
      </c>
      <c r="H9" s="276">
        <v>931.6405</v>
      </c>
      <c r="I9" s="337">
        <v>10.9</v>
      </c>
      <c r="K9" s="335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s="328" customFormat="1" ht="24" customHeight="1">
      <c r="A10" s="336" t="s">
        <v>43</v>
      </c>
      <c r="B10" s="276">
        <v>1247.3237</v>
      </c>
      <c r="C10" s="78">
        <v>7.2</v>
      </c>
      <c r="D10" s="276">
        <v>264.2746</v>
      </c>
      <c r="E10" s="334">
        <v>3.3</v>
      </c>
      <c r="F10" s="276">
        <v>438.6879</v>
      </c>
      <c r="G10" s="78">
        <v>6.1</v>
      </c>
      <c r="H10" s="276">
        <v>544.3612</v>
      </c>
      <c r="I10" s="337">
        <v>10.2</v>
      </c>
      <c r="K10" s="335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s="333" customFormat="1" ht="24" customHeight="1">
      <c r="A11" s="339" t="s">
        <v>0</v>
      </c>
      <c r="B11" s="340">
        <v>2280.8866</v>
      </c>
      <c r="C11" s="341">
        <v>6.656</v>
      </c>
      <c r="D11" s="340">
        <v>253.3018</v>
      </c>
      <c r="E11" s="342">
        <v>3.3</v>
      </c>
      <c r="F11" s="340">
        <v>1139.4774</v>
      </c>
      <c r="G11" s="341">
        <v>5.3</v>
      </c>
      <c r="H11" s="340">
        <v>888.1074</v>
      </c>
      <c r="I11" s="82">
        <v>9.7</v>
      </c>
      <c r="K11" s="335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s="328" customFormat="1" ht="24" customHeight="1">
      <c r="A12" s="336" t="s">
        <v>44</v>
      </c>
      <c r="B12" s="276">
        <v>2050.1333</v>
      </c>
      <c r="C12" s="78">
        <v>7.7</v>
      </c>
      <c r="D12" s="276">
        <v>222.0812</v>
      </c>
      <c r="E12" s="334">
        <v>3.3</v>
      </c>
      <c r="F12" s="276">
        <v>871.5119</v>
      </c>
      <c r="G12" s="78">
        <v>6</v>
      </c>
      <c r="H12" s="276">
        <v>956.5402</v>
      </c>
      <c r="I12" s="337">
        <v>10.4</v>
      </c>
      <c r="K12" s="335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s="328" customFormat="1" ht="24" customHeight="1">
      <c r="A13" s="336" t="s">
        <v>45</v>
      </c>
      <c r="B13" s="276">
        <v>368.8949</v>
      </c>
      <c r="C13" s="78">
        <v>8.3</v>
      </c>
      <c r="D13" s="276">
        <v>33.8668</v>
      </c>
      <c r="E13" s="334">
        <v>3.3</v>
      </c>
      <c r="F13" s="276">
        <v>68.83</v>
      </c>
      <c r="G13" s="78">
        <v>5.8</v>
      </c>
      <c r="H13" s="276">
        <v>266.1981</v>
      </c>
      <c r="I13" s="79">
        <v>9.7</v>
      </c>
      <c r="K13" s="335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s="328" customFormat="1" ht="24" customHeight="1">
      <c r="A14" s="336" t="s">
        <v>46</v>
      </c>
      <c r="B14" s="276">
        <v>1177.341</v>
      </c>
      <c r="C14" s="78">
        <v>7.7</v>
      </c>
      <c r="D14" s="276">
        <v>217.9646</v>
      </c>
      <c r="E14" s="334">
        <v>3.4</v>
      </c>
      <c r="F14" s="276">
        <v>415.749</v>
      </c>
      <c r="G14" s="78">
        <v>6.7</v>
      </c>
      <c r="H14" s="276">
        <v>543.6274</v>
      </c>
      <c r="I14" s="337">
        <v>10.2</v>
      </c>
      <c r="K14" s="335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s="328" customFormat="1" ht="24" customHeight="1">
      <c r="A15" s="336" t="s">
        <v>47</v>
      </c>
      <c r="B15" s="276">
        <v>1649.8035</v>
      </c>
      <c r="C15" s="78">
        <v>7.4</v>
      </c>
      <c r="D15" s="276">
        <v>181.0381</v>
      </c>
      <c r="E15" s="334">
        <v>3.2</v>
      </c>
      <c r="F15" s="276">
        <v>766.1825</v>
      </c>
      <c r="G15" s="78">
        <v>6.2</v>
      </c>
      <c r="H15" s="276">
        <v>702.5829</v>
      </c>
      <c r="I15" s="337">
        <v>9.8</v>
      </c>
      <c r="K15" s="335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s="328" customFormat="1" ht="24" customHeight="1">
      <c r="A16" s="336" t="s">
        <v>48</v>
      </c>
      <c r="B16" s="276">
        <v>1169.6505</v>
      </c>
      <c r="C16" s="78">
        <v>7.6</v>
      </c>
      <c r="D16" s="276">
        <v>212.9665</v>
      </c>
      <c r="E16" s="334">
        <v>3.2</v>
      </c>
      <c r="F16" s="276">
        <v>380.4946</v>
      </c>
      <c r="G16" s="78">
        <v>6.3</v>
      </c>
      <c r="H16" s="276">
        <v>576.1894</v>
      </c>
      <c r="I16" s="337">
        <v>10.3</v>
      </c>
      <c r="K16" s="335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s="328" customFormat="1" ht="24" customHeight="1">
      <c r="A17" s="336" t="s">
        <v>49</v>
      </c>
      <c r="B17" s="276">
        <v>1048.6975</v>
      </c>
      <c r="C17" s="78">
        <v>7.7</v>
      </c>
      <c r="D17" s="276">
        <v>128.5319</v>
      </c>
      <c r="E17" s="334">
        <v>3.4</v>
      </c>
      <c r="F17" s="276">
        <v>384.5892</v>
      </c>
      <c r="G17" s="78">
        <v>5.4</v>
      </c>
      <c r="H17" s="276">
        <v>535.5764</v>
      </c>
      <c r="I17" s="337">
        <v>10.6</v>
      </c>
      <c r="K17" s="335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s="328" customFormat="1" ht="24" customHeight="1">
      <c r="A18" s="336" t="s">
        <v>50</v>
      </c>
      <c r="B18" s="276">
        <v>1012.2914</v>
      </c>
      <c r="C18" s="78">
        <v>8.2</v>
      </c>
      <c r="D18" s="276">
        <v>137.3816</v>
      </c>
      <c r="E18" s="334">
        <v>3.4</v>
      </c>
      <c r="F18" s="276">
        <v>466.9474</v>
      </c>
      <c r="G18" s="78">
        <v>7.9</v>
      </c>
      <c r="H18" s="276">
        <v>407.9624</v>
      </c>
      <c r="I18" s="79">
        <v>10.3</v>
      </c>
      <c r="K18" s="335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ht="24" customHeight="1">
      <c r="A19" s="343" t="s">
        <v>51</v>
      </c>
      <c r="B19" s="277">
        <v>428.0459</v>
      </c>
      <c r="C19" s="297">
        <v>7.6</v>
      </c>
      <c r="D19" s="277">
        <v>59.951</v>
      </c>
      <c r="E19" s="344">
        <v>3.2</v>
      </c>
      <c r="F19" s="277">
        <v>128.5104</v>
      </c>
      <c r="G19" s="297">
        <v>5.3</v>
      </c>
      <c r="H19" s="277">
        <v>239.5845</v>
      </c>
      <c r="I19" s="345">
        <v>10</v>
      </c>
      <c r="K19" s="335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ht="14.25">
      <c r="K20" s="335"/>
    </row>
  </sheetData>
  <sheetProtection/>
  <mergeCells count="7">
    <mergeCell ref="A1:I1"/>
    <mergeCell ref="H2:I2"/>
    <mergeCell ref="A3:A4"/>
    <mergeCell ref="B3:C3"/>
    <mergeCell ref="D3:E3"/>
    <mergeCell ref="F3:G3"/>
    <mergeCell ref="H3:I3"/>
  </mergeCells>
  <printOptions/>
  <pageMargins left="1.47" right="0.75" top="1" bottom="1" header="0.5" footer="0.5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P12" sqref="P12"/>
    </sheetView>
  </sheetViews>
  <sheetFormatPr defaultColWidth="11.8515625" defaultRowHeight="25.5" customHeight="1"/>
  <cols>
    <col min="1" max="1" width="11.8515625" style="54" customWidth="1"/>
    <col min="2" max="2" width="11.8515625" style="49" customWidth="1"/>
    <col min="3" max="3" width="14.28125" style="50" customWidth="1"/>
    <col min="4" max="4" width="11.8515625" style="50" customWidth="1"/>
    <col min="5" max="5" width="13.421875" style="50" customWidth="1"/>
    <col min="6" max="8" width="11.8515625" style="50" customWidth="1"/>
    <col min="9" max="9" width="12.8515625" style="49" customWidth="1"/>
    <col min="10" max="10" width="11.8515625" style="50" customWidth="1"/>
    <col min="11" max="16384" width="11.8515625" style="49" customWidth="1"/>
  </cols>
  <sheetData>
    <row r="1" spans="1:10" ht="25.5" customHeight="1">
      <c r="A1" s="450" t="s">
        <v>303</v>
      </c>
      <c r="B1" s="450"/>
      <c r="C1" s="450"/>
      <c r="D1" s="450"/>
      <c r="E1" s="450"/>
      <c r="F1" s="450"/>
      <c r="G1" s="450"/>
      <c r="H1" s="450"/>
      <c r="I1" s="450"/>
      <c r="J1" s="450"/>
    </row>
    <row r="2" spans="1:10" ht="15.75" customHeight="1">
      <c r="A2" s="48"/>
      <c r="I2" s="453" t="s">
        <v>163</v>
      </c>
      <c r="J2" s="453"/>
    </row>
    <row r="3" spans="1:14" s="51" customFormat="1" ht="37.5" customHeight="1">
      <c r="A3" s="454"/>
      <c r="B3" s="83" t="s">
        <v>166</v>
      </c>
      <c r="C3" s="456" t="s">
        <v>12</v>
      </c>
      <c r="D3" s="457"/>
      <c r="E3" s="451" t="s">
        <v>89</v>
      </c>
      <c r="F3" s="452"/>
      <c r="G3" s="451" t="s">
        <v>69</v>
      </c>
      <c r="H3" s="452"/>
      <c r="I3" s="451" t="s">
        <v>88</v>
      </c>
      <c r="J3" s="452"/>
      <c r="K3" s="437" t="s">
        <v>304</v>
      </c>
      <c r="L3" s="437"/>
      <c r="M3" s="437" t="s">
        <v>305</v>
      </c>
      <c r="N3" s="438"/>
    </row>
    <row r="4" spans="1:14" s="52" customFormat="1" ht="25.5" customHeight="1">
      <c r="A4" s="455"/>
      <c r="B4" s="73" t="s">
        <v>161</v>
      </c>
      <c r="C4" s="74" t="s">
        <v>160</v>
      </c>
      <c r="D4" s="73" t="s">
        <v>161</v>
      </c>
      <c r="E4" s="74" t="s">
        <v>160</v>
      </c>
      <c r="F4" s="73" t="s">
        <v>161</v>
      </c>
      <c r="G4" s="74" t="s">
        <v>160</v>
      </c>
      <c r="H4" s="73" t="s">
        <v>161</v>
      </c>
      <c r="I4" s="84" t="s">
        <v>152</v>
      </c>
      <c r="J4" s="85" t="s">
        <v>106</v>
      </c>
      <c r="K4" s="313" t="s">
        <v>295</v>
      </c>
      <c r="L4" s="314" t="s">
        <v>296</v>
      </c>
      <c r="M4" s="313" t="s">
        <v>297</v>
      </c>
      <c r="N4" s="315" t="s">
        <v>296</v>
      </c>
    </row>
    <row r="5" spans="1:14" s="53" customFormat="1" ht="21.75" customHeight="1">
      <c r="A5" s="86" t="s">
        <v>223</v>
      </c>
      <c r="B5" s="89">
        <v>6.7</v>
      </c>
      <c r="C5" s="90">
        <v>20709.5318</v>
      </c>
      <c r="D5" s="91">
        <v>12.647757110148845</v>
      </c>
      <c r="E5" s="92">
        <f>'[10]Sheet1'!$D4/10000</f>
        <v>10471.50786</v>
      </c>
      <c r="F5" s="91">
        <f>ROUND('[10]Sheet1'!$E4,1)</f>
        <v>10.5</v>
      </c>
      <c r="G5" s="92">
        <f>'[6]全省收入情况表'!$B$5/10000</f>
        <v>3375.7484583265</v>
      </c>
      <c r="H5" s="283">
        <f>ROUND('[6]全省收入情况表'!$D$5,1)</f>
        <v>7.6</v>
      </c>
      <c r="I5" s="284">
        <f>'[6]全省收入情况表'!$F$5/10000</f>
        <v>2049.8864</v>
      </c>
      <c r="J5" s="93">
        <f>ROUND('[6]全省收入情况表'!$H$5,1)</f>
        <v>2.4</v>
      </c>
      <c r="K5" s="348">
        <v>24210</v>
      </c>
      <c r="L5" s="93">
        <v>8.5</v>
      </c>
      <c r="M5" s="348">
        <v>9071</v>
      </c>
      <c r="N5" s="93">
        <v>8.5</v>
      </c>
    </row>
    <row r="6" spans="1:14" s="52" customFormat="1" ht="21.75" customHeight="1">
      <c r="A6" s="81" t="s">
        <v>39</v>
      </c>
      <c r="B6" s="94">
        <v>8.2</v>
      </c>
      <c r="C6" s="95">
        <v>5545.2009</v>
      </c>
      <c r="D6" s="96">
        <v>13.1</v>
      </c>
      <c r="E6" s="97">
        <f>'[10]Sheet1'!$D5/10000</f>
        <v>3254.7310029793694</v>
      </c>
      <c r="F6" s="96">
        <f>ROUND('[10]Sheet1'!$E5,1)</f>
        <v>10.3</v>
      </c>
      <c r="G6" s="97">
        <f>'[6]全省收入情况表'!$B8/10000</f>
        <v>1014.2711</v>
      </c>
      <c r="H6" s="96">
        <f>ROUND('[6]全省收入情况表'!$D8,1)</f>
        <v>11.3</v>
      </c>
      <c r="I6" s="97">
        <f>'[6]全省收入情况表'!$F8/10000</f>
        <v>561.5598</v>
      </c>
      <c r="J6" s="98">
        <f>ROUND('[6]全省收入情况表'!$H8,1)</f>
        <v>2.4</v>
      </c>
      <c r="K6" s="349">
        <v>36079</v>
      </c>
      <c r="L6" s="98">
        <v>8.3</v>
      </c>
      <c r="M6" s="349">
        <v>20123</v>
      </c>
      <c r="N6" s="98">
        <v>7.5</v>
      </c>
    </row>
    <row r="7" spans="1:14" s="52" customFormat="1" ht="21.75" customHeight="1">
      <c r="A7" s="81" t="s">
        <v>40</v>
      </c>
      <c r="B7" s="94">
        <v>7</v>
      </c>
      <c r="C7" s="95">
        <v>1626.4948</v>
      </c>
      <c r="D7" s="96">
        <v>12.4</v>
      </c>
      <c r="E7" s="97">
        <f>'[10]Sheet1'!$D6/10000</f>
        <v>693.2225939462624</v>
      </c>
      <c r="F7" s="96">
        <f>ROUND('[10]Sheet1'!$E6,1)</f>
        <v>10.7</v>
      </c>
      <c r="G7" s="97">
        <f>'[6]全省收入情况表'!$B9/10000</f>
        <v>235.3794</v>
      </c>
      <c r="H7" s="96">
        <f>ROUND('[6]全省收入情况表'!$D9,1)</f>
        <v>7.7</v>
      </c>
      <c r="I7" s="97">
        <f>'[6]全省收入情况表'!$F9/10000</f>
        <v>156.6679</v>
      </c>
      <c r="J7" s="98">
        <f>ROUND('[6]全省收入情况表'!$H9,1)</f>
        <v>2.9</v>
      </c>
      <c r="K7" s="349">
        <v>29645</v>
      </c>
      <c r="L7" s="98">
        <v>8.1</v>
      </c>
      <c r="M7" s="349">
        <v>15426</v>
      </c>
      <c r="N7" s="98">
        <v>8.6</v>
      </c>
    </row>
    <row r="8" spans="1:14" s="52" customFormat="1" ht="21.75" customHeight="1">
      <c r="A8" s="81" t="s">
        <v>41</v>
      </c>
      <c r="B8" s="94">
        <v>6.9</v>
      </c>
      <c r="C8" s="95">
        <v>1369.0116</v>
      </c>
      <c r="D8" s="96">
        <v>13</v>
      </c>
      <c r="E8" s="97">
        <f>'[10]Sheet1'!$D7/10000</f>
        <v>476.13901170810226</v>
      </c>
      <c r="F8" s="96">
        <f>ROUND('[10]Sheet1'!$E7,1)</f>
        <v>10.8</v>
      </c>
      <c r="G8" s="97">
        <f>'[6]全省收入情况表'!$B10/10000</f>
        <v>143.0205</v>
      </c>
      <c r="H8" s="96">
        <f>ROUND('[6]全省收入情况表'!$D10,1)</f>
        <v>12.9</v>
      </c>
      <c r="I8" s="97">
        <f>'[6]全省收入情况表'!$F10/10000</f>
        <v>90.2876</v>
      </c>
      <c r="J8" s="98">
        <f>ROUND('[6]全省收入情况表'!$H10,1)</f>
        <v>3.8</v>
      </c>
      <c r="K8" s="349">
        <v>26116</v>
      </c>
      <c r="L8" s="98">
        <v>8</v>
      </c>
      <c r="M8" s="349">
        <v>13896</v>
      </c>
      <c r="N8" s="98">
        <v>7.9</v>
      </c>
    </row>
    <row r="9" spans="1:14" s="52" customFormat="1" ht="21.75" customHeight="1">
      <c r="A9" s="81" t="s">
        <v>42</v>
      </c>
      <c r="B9" s="94">
        <v>6.3</v>
      </c>
      <c r="C9" s="95">
        <v>1700.7061</v>
      </c>
      <c r="D9" s="96">
        <v>14.2</v>
      </c>
      <c r="E9" s="97">
        <f>'[10]Sheet1'!$D8/10000</f>
        <v>880.8408633272045</v>
      </c>
      <c r="F9" s="96">
        <f>ROUND('[10]Sheet1'!$E8,1)</f>
        <v>10.7</v>
      </c>
      <c r="G9" s="97">
        <f>'[6]全省收入情况表'!$B11/10000</f>
        <v>208.0159</v>
      </c>
      <c r="H9" s="96">
        <f>ROUND('[6]全省收入情况表'!$D11,1)</f>
        <v>1.2</v>
      </c>
      <c r="I9" s="97">
        <f>'[6]全省收入情况表'!$F11/10000</f>
        <v>141.5708</v>
      </c>
      <c r="J9" s="98">
        <f>ROUND('[6]全省收入情况表'!$H11,1)</f>
        <v>-7.1</v>
      </c>
      <c r="K9" s="349">
        <v>23283</v>
      </c>
      <c r="L9" s="98">
        <v>8.6</v>
      </c>
      <c r="M9" s="349">
        <v>12542</v>
      </c>
      <c r="N9" s="98">
        <v>7.9</v>
      </c>
    </row>
    <row r="10" spans="1:14" s="52" customFormat="1" ht="21.75" customHeight="1">
      <c r="A10" s="81" t="s">
        <v>43</v>
      </c>
      <c r="B10" s="94">
        <v>6.5</v>
      </c>
      <c r="C10" s="95">
        <v>1203.8711</v>
      </c>
      <c r="D10" s="96">
        <v>12</v>
      </c>
      <c r="E10" s="97">
        <f>'[10]Sheet1'!$D9/10000</f>
        <v>645.9667097204955</v>
      </c>
      <c r="F10" s="96">
        <f>ROUND('[10]Sheet1'!$E9,1)</f>
        <v>11</v>
      </c>
      <c r="G10" s="97">
        <f>'[6]全省收入情况表'!$B12/10000</f>
        <v>117.1521</v>
      </c>
      <c r="H10" s="96">
        <f>ROUND('[6]全省收入情况表'!$D12,1)</f>
        <v>8.6</v>
      </c>
      <c r="I10" s="97">
        <f>'[6]全省收入情况表'!$F12/10000</f>
        <v>77.4648</v>
      </c>
      <c r="J10" s="98">
        <f>ROUND('[6]全省收入情况表'!$H12,1)</f>
        <v>1.4</v>
      </c>
      <c r="K10" s="349">
        <v>18623</v>
      </c>
      <c r="L10" s="98">
        <v>8.7</v>
      </c>
      <c r="M10" s="349">
        <v>7537</v>
      </c>
      <c r="N10" s="98">
        <v>10.6</v>
      </c>
    </row>
    <row r="11" spans="1:14" s="53" customFormat="1" ht="21.75" customHeight="1">
      <c r="A11" s="87" t="s">
        <v>0</v>
      </c>
      <c r="B11" s="99">
        <v>5.2</v>
      </c>
      <c r="C11" s="90">
        <v>1803.2027</v>
      </c>
      <c r="D11" s="91">
        <v>13.9</v>
      </c>
      <c r="E11" s="92">
        <f>'[10]Sheet1'!$D10/10000</f>
        <v>890.3501410939643</v>
      </c>
      <c r="F11" s="91">
        <f>ROUND('[10]Sheet1'!$E10,1)</f>
        <v>10.3</v>
      </c>
      <c r="G11" s="92">
        <f>'[6]全省收入情况表'!$B13/10000</f>
        <v>243.8161</v>
      </c>
      <c r="H11" s="91">
        <f>ROUND('[6]全省收入情况表'!$D13,1)</f>
        <v>0.1</v>
      </c>
      <c r="I11" s="92">
        <f>'[6]全省收入情况表'!$F13/10000</f>
        <v>130.2313</v>
      </c>
      <c r="J11" s="303">
        <f>ROUND('[6]全省收入情况表'!$H13,1)</f>
        <v>20.5</v>
      </c>
      <c r="K11" s="350">
        <v>21816</v>
      </c>
      <c r="L11" s="303">
        <v>9.3</v>
      </c>
      <c r="M11" s="350">
        <v>11000</v>
      </c>
      <c r="N11" s="303">
        <v>8.9</v>
      </c>
    </row>
    <row r="12" spans="1:14" s="52" customFormat="1" ht="21.75" customHeight="1">
      <c r="A12" s="81" t="s">
        <v>44</v>
      </c>
      <c r="B12" s="94">
        <v>6.4</v>
      </c>
      <c r="C12" s="95">
        <v>1371.4944</v>
      </c>
      <c r="D12" s="96">
        <v>14.1</v>
      </c>
      <c r="E12" s="97">
        <f>'[10]Sheet1'!$D11/10000</f>
        <v>792.7190652654967</v>
      </c>
      <c r="F12" s="96">
        <f>ROUND('[10]Sheet1'!$E11,1)</f>
        <v>10.8</v>
      </c>
      <c r="G12" s="97">
        <f>'[6]全省收入情况表'!$B14/10000</f>
        <v>184.7553</v>
      </c>
      <c r="H12" s="96">
        <f>ROUND('[6]全省收入情况表'!$D14,1)</f>
        <v>9.5</v>
      </c>
      <c r="I12" s="97">
        <f>'[6]全省收入情况表'!$F14/10000</f>
        <v>121.6756</v>
      </c>
      <c r="J12" s="98">
        <f>ROUND('[6]全省收入情况表'!$H14,1)</f>
        <v>3.7</v>
      </c>
      <c r="K12" s="349">
        <v>22715</v>
      </c>
      <c r="L12" s="98">
        <v>8.2</v>
      </c>
      <c r="M12" s="349">
        <v>10113</v>
      </c>
      <c r="N12" s="98">
        <v>8.7</v>
      </c>
    </row>
    <row r="13" spans="1:14" s="52" customFormat="1" ht="21.75" customHeight="1">
      <c r="A13" s="81" t="s">
        <v>45</v>
      </c>
      <c r="B13" s="94">
        <v>6</v>
      </c>
      <c r="C13" s="95">
        <v>202.4796</v>
      </c>
      <c r="D13" s="96">
        <v>14.6</v>
      </c>
      <c r="E13" s="97">
        <f>'[10]Sheet1'!$D12/10000</f>
        <v>146.44817694239393</v>
      </c>
      <c r="F13" s="96">
        <f>ROUND('[10]Sheet1'!$E12,1)</f>
        <v>10.6</v>
      </c>
      <c r="G13" s="97">
        <f>'[6]全省收入情况表'!$B15/10000</f>
        <v>42.2703</v>
      </c>
      <c r="H13" s="96">
        <f>ROUND('[6]全省收入情况表'!$D15,1)</f>
        <v>34.8</v>
      </c>
      <c r="I13" s="97">
        <f>'[6]全省收入情况表'!$F15/10000</f>
        <v>26.9202</v>
      </c>
      <c r="J13" s="98">
        <f>ROUND('[6]全省收入情况表'!$H15,1)</f>
        <v>32.2</v>
      </c>
      <c r="K13" s="349">
        <v>16181</v>
      </c>
      <c r="L13" s="98">
        <v>9</v>
      </c>
      <c r="M13" s="349">
        <v>5878</v>
      </c>
      <c r="N13" s="98">
        <v>11.8</v>
      </c>
    </row>
    <row r="14" spans="1:14" s="52" customFormat="1" ht="21.75" customHeight="1">
      <c r="A14" s="81" t="s">
        <v>46</v>
      </c>
      <c r="B14" s="94">
        <v>7.1</v>
      </c>
      <c r="C14" s="95">
        <v>960.3949</v>
      </c>
      <c r="D14" s="96">
        <v>13.6</v>
      </c>
      <c r="E14" s="97">
        <f>'[10]Sheet1'!$D13/10000</f>
        <v>508.4284904917188</v>
      </c>
      <c r="F14" s="96">
        <f>ROUND('[10]Sheet1'!$E13,1)</f>
        <v>10.6</v>
      </c>
      <c r="G14" s="97">
        <f>'[6]全省收入情况表'!$B16/10000</f>
        <v>86.1529</v>
      </c>
      <c r="H14" s="96">
        <f>ROUND('[6]全省收入情况表'!$D16,1)</f>
        <v>12</v>
      </c>
      <c r="I14" s="97">
        <f>'[6]全省收入情况表'!$F16/10000</f>
        <v>52.2421</v>
      </c>
      <c r="J14" s="98">
        <f>ROUND('[6]全省收入情况表'!$H16,1)</f>
        <v>5</v>
      </c>
      <c r="K14" s="349">
        <v>21821</v>
      </c>
      <c r="L14" s="98">
        <v>8.9</v>
      </c>
      <c r="M14" s="349">
        <v>10566</v>
      </c>
      <c r="N14" s="98">
        <v>8.1</v>
      </c>
    </row>
    <row r="15" spans="1:14" s="52" customFormat="1" ht="21.75" customHeight="1">
      <c r="A15" s="81" t="s">
        <v>47</v>
      </c>
      <c r="B15" s="94">
        <v>6.6</v>
      </c>
      <c r="C15" s="95">
        <v>1805.9005</v>
      </c>
      <c r="D15" s="96">
        <v>10.5</v>
      </c>
      <c r="E15" s="97">
        <f>'[10]Sheet1'!$D14/10000</f>
        <v>715.8689678237693</v>
      </c>
      <c r="F15" s="96">
        <f>ROUND('[10]Sheet1'!$E14,1)</f>
        <v>10.1</v>
      </c>
      <c r="G15" s="97">
        <f>'[6]全省收入情况表'!$B$18/10000</f>
        <v>157.5904</v>
      </c>
      <c r="H15" s="96">
        <f>ROUND('[6]全省收入情况表'!$D$18,1)</f>
        <v>-15.2</v>
      </c>
      <c r="I15" s="97">
        <f>'[6]全省收入情况表'!$F$18/10000</f>
        <v>107.1956</v>
      </c>
      <c r="J15" s="98">
        <f>ROUND('[6]全省收入情况表'!$H$18,1)</f>
        <v>-25.3</v>
      </c>
      <c r="K15" s="349">
        <v>22273</v>
      </c>
      <c r="L15" s="98">
        <v>8.3</v>
      </c>
      <c r="M15" s="349">
        <v>9961</v>
      </c>
      <c r="N15" s="98">
        <v>8.7</v>
      </c>
    </row>
    <row r="16" spans="1:14" s="52" customFormat="1" ht="21.75" customHeight="1">
      <c r="A16" s="81" t="s">
        <v>48</v>
      </c>
      <c r="B16" s="94">
        <v>7.3</v>
      </c>
      <c r="C16" s="95">
        <v>1093.6165</v>
      </c>
      <c r="D16" s="96">
        <v>12.6</v>
      </c>
      <c r="E16" s="97">
        <f>'[10]Sheet1'!$D15/10000</f>
        <v>476.72069583842045</v>
      </c>
      <c r="F16" s="96">
        <f>ROUND('[10]Sheet1'!$E15,1)</f>
        <v>11</v>
      </c>
      <c r="G16" s="97">
        <f>'[6]全省收入情况表'!$B$17/10000</f>
        <v>127.384</v>
      </c>
      <c r="H16" s="96">
        <f>ROUND('[6]全省收入情况表'!$D$17,1)</f>
        <v>19.3</v>
      </c>
      <c r="I16" s="97">
        <f>'[6]全省收入情况表'!$F$17/10000</f>
        <v>85.1927</v>
      </c>
      <c r="J16" s="98">
        <f>ROUND('[6]全省收入情况表'!$H$17,1)</f>
        <v>14.5</v>
      </c>
      <c r="K16" s="349">
        <v>17843</v>
      </c>
      <c r="L16" s="98">
        <v>8.8</v>
      </c>
      <c r="M16" s="349">
        <v>9048</v>
      </c>
      <c r="N16" s="98">
        <v>8.5</v>
      </c>
    </row>
    <row r="17" spans="1:14" s="52" customFormat="1" ht="21.75" customHeight="1">
      <c r="A17" s="81" t="s">
        <v>49</v>
      </c>
      <c r="B17" s="94">
        <v>6.1</v>
      </c>
      <c r="C17" s="95">
        <v>879.6785</v>
      </c>
      <c r="D17" s="96">
        <v>13.7</v>
      </c>
      <c r="E17" s="97">
        <f>'[10]Sheet1'!$D16/10000</f>
        <v>421.74773224529645</v>
      </c>
      <c r="F17" s="96">
        <f>ROUND('[10]Sheet1'!$E16,1)</f>
        <v>10.4</v>
      </c>
      <c r="G17" s="97">
        <f>'[6]全省收入情况表'!$B$20/10000</f>
        <v>103.9787</v>
      </c>
      <c r="H17" s="96">
        <f>ROUND('[6]全省收入情况表'!$D$20,1)</f>
        <v>11.4</v>
      </c>
      <c r="I17" s="97">
        <f>'[6]全省收入情况表'!$F$20/10000</f>
        <v>63.881</v>
      </c>
      <c r="J17" s="98">
        <f>ROUND('[6]全省收入情况表'!$H$20,1)</f>
        <v>5</v>
      </c>
      <c r="K17" s="349">
        <v>18413</v>
      </c>
      <c r="L17" s="98">
        <v>8.5</v>
      </c>
      <c r="M17" s="349">
        <v>6462</v>
      </c>
      <c r="N17" s="98">
        <v>11</v>
      </c>
    </row>
    <row r="18" spans="1:14" s="52" customFormat="1" ht="21.75" customHeight="1">
      <c r="A18" s="81" t="s">
        <v>50</v>
      </c>
      <c r="B18" s="94">
        <v>8.8</v>
      </c>
      <c r="C18" s="95">
        <v>800.4612</v>
      </c>
      <c r="D18" s="96">
        <v>14.4</v>
      </c>
      <c r="E18" s="97">
        <f>'[10]Sheet1'!$D17/10000</f>
        <v>375.7267094261393</v>
      </c>
      <c r="F18" s="96">
        <f>ROUND('[10]Sheet1'!$E17,1)</f>
        <v>10.8</v>
      </c>
      <c r="G18" s="97">
        <f>'[6]全省收入情况表'!$B$19/10000</f>
        <v>85.3683</v>
      </c>
      <c r="H18" s="96">
        <f>ROUND('[6]全省收入情况表'!$D$19,1)</f>
        <v>9.4</v>
      </c>
      <c r="I18" s="97">
        <f>'[6]全省收入情况表'!$F$19/10000</f>
        <v>53.3908</v>
      </c>
      <c r="J18" s="98">
        <f>ROUND('[6]全省收入情况表'!$H$19,1)</f>
        <v>1.8</v>
      </c>
      <c r="K18" s="349">
        <v>19300</v>
      </c>
      <c r="L18" s="98">
        <v>8.4</v>
      </c>
      <c r="M18" s="349">
        <v>7114</v>
      </c>
      <c r="N18" s="98">
        <v>10.8</v>
      </c>
    </row>
    <row r="19" spans="1:14" ht="21.75" customHeight="1">
      <c r="A19" s="88" t="s">
        <v>51</v>
      </c>
      <c r="B19" s="294">
        <v>6.2</v>
      </c>
      <c r="C19" s="295">
        <v>275.2215</v>
      </c>
      <c r="D19" s="296">
        <v>12.5</v>
      </c>
      <c r="E19" s="194">
        <f>'[10]Sheet1'!$D18/10000</f>
        <v>192.5976991913695</v>
      </c>
      <c r="F19" s="296">
        <f>ROUND('[10]Sheet1'!$E18,1)</f>
        <v>10.7</v>
      </c>
      <c r="G19" s="101">
        <f>'[6]全省收入情况表'!$B$21/10000</f>
        <v>72.7781</v>
      </c>
      <c r="H19" s="100">
        <f>ROUND('[6]全省收入情况表'!$D$21,1)</f>
        <v>28.1</v>
      </c>
      <c r="I19" s="101">
        <f>'[6]全省收入情况表'!$F$21/10000</f>
        <v>37.7912</v>
      </c>
      <c r="J19" s="282">
        <f>ROUND('[6]全省收入情况表'!$H$21,1)</f>
        <v>17.1</v>
      </c>
      <c r="K19" s="351">
        <v>17014</v>
      </c>
      <c r="L19" s="282">
        <v>9.1</v>
      </c>
      <c r="M19" s="351">
        <v>5719</v>
      </c>
      <c r="N19" s="282">
        <v>11.9</v>
      </c>
    </row>
    <row r="20" ht="25.5" customHeight="1">
      <c r="I20" s="50"/>
    </row>
    <row r="21" ht="25.5" customHeight="1">
      <c r="I21" s="50"/>
    </row>
    <row r="22" ht="25.5" customHeight="1">
      <c r="I22" s="50"/>
    </row>
    <row r="23" ht="25.5" customHeight="1">
      <c r="I23" s="50"/>
    </row>
    <row r="24" ht="25.5" customHeight="1">
      <c r="I24" s="50"/>
    </row>
    <row r="25" ht="25.5" customHeight="1">
      <c r="I25" s="50"/>
    </row>
    <row r="26" ht="25.5" customHeight="1">
      <c r="I26" s="50"/>
    </row>
    <row r="27" ht="25.5" customHeight="1">
      <c r="I27" s="50"/>
    </row>
    <row r="28" ht="25.5" customHeight="1">
      <c r="I28" s="50"/>
    </row>
    <row r="29" ht="25.5" customHeight="1">
      <c r="I29" s="50"/>
    </row>
    <row r="30" ht="25.5" customHeight="1">
      <c r="I30" s="50"/>
    </row>
    <row r="31" ht="25.5" customHeight="1">
      <c r="I31" s="50"/>
    </row>
    <row r="32" ht="25.5" customHeight="1">
      <c r="I32" s="50"/>
    </row>
    <row r="33" ht="25.5" customHeight="1">
      <c r="I33" s="50"/>
    </row>
    <row r="34" ht="25.5" customHeight="1">
      <c r="I34" s="50"/>
    </row>
  </sheetData>
  <sheetProtection/>
  <mergeCells count="9">
    <mergeCell ref="K3:L3"/>
    <mergeCell ref="M3:N3"/>
    <mergeCell ref="A1:J1"/>
    <mergeCell ref="G3:H3"/>
    <mergeCell ref="E3:F3"/>
    <mergeCell ref="I2:J2"/>
    <mergeCell ref="A3:A4"/>
    <mergeCell ref="C3:D3"/>
    <mergeCell ref="I3:J3"/>
  </mergeCells>
  <printOptions horizontalCentered="1"/>
  <pageMargins left="0.39305555555555555" right="0.39305555555555555" top="0.7868055555555555" bottom="0.5902777777777778" header="0.5111111111111111" footer="0.5111111111111111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8"/>
  <sheetViews>
    <sheetView zoomScale="85" zoomScaleNormal="85" zoomScalePageLayoutView="0" workbookViewId="0" topLeftCell="A1">
      <selection activeCell="N5" sqref="N5"/>
    </sheetView>
  </sheetViews>
  <sheetFormatPr defaultColWidth="9.7109375" defaultRowHeight="14.25"/>
  <cols>
    <col min="1" max="1" width="14.28125" style="0" customWidth="1"/>
    <col min="2" max="2" width="12.57421875" style="0" customWidth="1"/>
    <col min="3" max="3" width="14.28125" style="0" customWidth="1"/>
    <col min="4" max="6" width="12.140625" style="0" customWidth="1"/>
    <col min="7" max="7" width="12.57421875" style="0" customWidth="1"/>
    <col min="8" max="8" width="12.140625" style="0" customWidth="1"/>
    <col min="9" max="9" width="12.57421875" style="0" customWidth="1"/>
    <col min="10" max="10" width="12.140625" style="0" customWidth="1"/>
    <col min="11" max="13" width="9.7109375" style="0" customWidth="1"/>
  </cols>
  <sheetData>
    <row r="1" spans="1:10" ht="25.5">
      <c r="A1" s="427" t="s">
        <v>320</v>
      </c>
      <c r="B1" s="427"/>
      <c r="C1" s="427"/>
      <c r="D1" s="427"/>
      <c r="E1" s="427"/>
      <c r="F1" s="427"/>
      <c r="G1" s="427"/>
      <c r="H1" s="427"/>
      <c r="I1" s="427"/>
      <c r="J1" s="427"/>
    </row>
    <row r="2" spans="1:12" ht="14.25">
      <c r="A2" s="45"/>
      <c r="B2" s="45"/>
      <c r="C2" s="45"/>
      <c r="D2" s="45"/>
      <c r="E2" s="45"/>
      <c r="F2" s="45"/>
      <c r="G2" s="46"/>
      <c r="H2" s="46"/>
      <c r="I2" s="458" t="s">
        <v>239</v>
      </c>
      <c r="J2" s="458"/>
      <c r="K2" s="1"/>
      <c r="L2" s="1"/>
    </row>
    <row r="3" spans="1:12" ht="45.75" customHeight="1">
      <c r="A3" s="459"/>
      <c r="B3" s="103" t="s">
        <v>11</v>
      </c>
      <c r="C3" s="461" t="s">
        <v>12</v>
      </c>
      <c r="D3" s="462"/>
      <c r="E3" s="463" t="s">
        <v>52</v>
      </c>
      <c r="F3" s="464"/>
      <c r="G3" s="465" t="s">
        <v>69</v>
      </c>
      <c r="H3" s="466"/>
      <c r="I3" s="465" t="s">
        <v>88</v>
      </c>
      <c r="J3" s="466"/>
      <c r="K3" s="1"/>
      <c r="L3" s="1"/>
    </row>
    <row r="4" spans="1:12" ht="29.25" customHeight="1">
      <c r="A4" s="460"/>
      <c r="B4" s="73" t="s">
        <v>161</v>
      </c>
      <c r="C4" s="74" t="s">
        <v>160</v>
      </c>
      <c r="D4" s="73" t="s">
        <v>161</v>
      </c>
      <c r="E4" s="74" t="s">
        <v>160</v>
      </c>
      <c r="F4" s="73" t="s">
        <v>161</v>
      </c>
      <c r="G4" s="74" t="s">
        <v>160</v>
      </c>
      <c r="H4" s="73" t="s">
        <v>161</v>
      </c>
      <c r="I4" s="74" t="s">
        <v>160</v>
      </c>
      <c r="J4" s="73" t="s">
        <v>161</v>
      </c>
      <c r="K4" s="1"/>
      <c r="L4" s="1"/>
    </row>
    <row r="5" spans="1:12" ht="25.5" customHeight="1">
      <c r="A5" s="102" t="s">
        <v>53</v>
      </c>
      <c r="B5" s="107">
        <v>10.5</v>
      </c>
      <c r="C5" s="108">
        <v>1134.1728</v>
      </c>
      <c r="D5" s="109">
        <v>13.5</v>
      </c>
      <c r="E5" s="108">
        <v>546.14733</v>
      </c>
      <c r="F5" s="110">
        <v>13.1</v>
      </c>
      <c r="G5" s="108">
        <v>128.7069</v>
      </c>
      <c r="H5" s="77">
        <v>36.91640781243352</v>
      </c>
      <c r="I5" s="108">
        <v>88.4443</v>
      </c>
      <c r="J5" s="109">
        <v>11.654755637697681</v>
      </c>
      <c r="K5" s="1"/>
      <c r="L5" s="1"/>
    </row>
    <row r="6" spans="1:12" ht="25.5" customHeight="1">
      <c r="A6" s="105" t="s">
        <v>83</v>
      </c>
      <c r="B6" s="111">
        <v>10.4</v>
      </c>
      <c r="C6" s="112">
        <v>1342.9</v>
      </c>
      <c r="D6" s="113">
        <v>17.8</v>
      </c>
      <c r="E6" s="112">
        <v>443.97464</v>
      </c>
      <c r="F6" s="113">
        <v>13.6</v>
      </c>
      <c r="G6" s="112" t="s">
        <v>280</v>
      </c>
      <c r="H6" s="114" t="s">
        <v>280</v>
      </c>
      <c r="I6" s="112">
        <v>95.5044</v>
      </c>
      <c r="J6" s="113">
        <v>16.8</v>
      </c>
      <c r="K6" s="1"/>
      <c r="L6" s="1"/>
    </row>
    <row r="7" spans="1:12" ht="25.5" customHeight="1">
      <c r="A7" s="81" t="s">
        <v>54</v>
      </c>
      <c r="B7" s="115">
        <v>7.8</v>
      </c>
      <c r="C7" s="112">
        <v>688.24</v>
      </c>
      <c r="D7" s="113">
        <v>13.3</v>
      </c>
      <c r="E7" s="112">
        <v>211.83</v>
      </c>
      <c r="F7" s="113">
        <v>12.5</v>
      </c>
      <c r="G7" s="112">
        <v>49.05</v>
      </c>
      <c r="H7" s="114">
        <v>6.6</v>
      </c>
      <c r="I7" s="112">
        <v>34.37</v>
      </c>
      <c r="J7" s="113">
        <v>4.7</v>
      </c>
      <c r="K7" s="1"/>
      <c r="L7" s="1"/>
    </row>
    <row r="8" spans="1:12" ht="25.5" customHeight="1">
      <c r="A8" s="105" t="s">
        <v>55</v>
      </c>
      <c r="B8" s="111">
        <v>5.4</v>
      </c>
      <c r="C8" s="112">
        <v>2167.74</v>
      </c>
      <c r="D8" s="113">
        <v>9.2</v>
      </c>
      <c r="E8" s="112">
        <v>872.22</v>
      </c>
      <c r="F8" s="113">
        <v>12.1</v>
      </c>
      <c r="G8" s="112">
        <v>293.95</v>
      </c>
      <c r="H8" s="78">
        <v>3.2</v>
      </c>
      <c r="I8" s="112">
        <v>217.51</v>
      </c>
      <c r="J8" s="79">
        <v>0.3</v>
      </c>
      <c r="K8" s="1"/>
      <c r="L8" s="1"/>
    </row>
    <row r="9" spans="1:12" ht="25.5" customHeight="1">
      <c r="A9" s="105" t="s">
        <v>56</v>
      </c>
      <c r="B9" s="111">
        <v>7.8</v>
      </c>
      <c r="C9" s="112">
        <v>909.63</v>
      </c>
      <c r="D9" s="113">
        <v>2</v>
      </c>
      <c r="E9" s="112">
        <v>451.43</v>
      </c>
      <c r="F9" s="113">
        <v>10.9</v>
      </c>
      <c r="G9" s="112">
        <v>110.82</v>
      </c>
      <c r="H9" s="114">
        <v>7.1</v>
      </c>
      <c r="I9" s="112">
        <v>71.08</v>
      </c>
      <c r="J9" s="113">
        <v>8.4</v>
      </c>
      <c r="K9" s="1"/>
      <c r="L9" s="1"/>
    </row>
    <row r="10" spans="1:12" ht="25.5" customHeight="1">
      <c r="A10" s="105" t="s">
        <v>57</v>
      </c>
      <c r="B10" s="111">
        <v>7.7</v>
      </c>
      <c r="C10" s="112">
        <v>1486.27</v>
      </c>
      <c r="D10" s="113">
        <v>15.3</v>
      </c>
      <c r="E10" s="112">
        <v>735.38</v>
      </c>
      <c r="F10" s="113">
        <v>10.6</v>
      </c>
      <c r="G10" s="112">
        <v>126.36</v>
      </c>
      <c r="H10" s="78">
        <v>7.4</v>
      </c>
      <c r="I10" s="112">
        <v>80.99</v>
      </c>
      <c r="J10" s="79">
        <v>10.6</v>
      </c>
      <c r="K10" s="1"/>
      <c r="L10" s="1"/>
    </row>
    <row r="11" spans="1:12" s="7" customFormat="1" ht="25.5" customHeight="1">
      <c r="A11" s="106" t="s">
        <v>58</v>
      </c>
      <c r="B11" s="116">
        <v>5.3</v>
      </c>
      <c r="C11" s="117">
        <v>1499.4691</v>
      </c>
      <c r="D11" s="118">
        <v>13.7</v>
      </c>
      <c r="E11" s="119">
        <v>793.910643171029</v>
      </c>
      <c r="F11" s="120">
        <v>10.5</v>
      </c>
      <c r="G11" s="117">
        <v>215.8425</v>
      </c>
      <c r="H11" s="121">
        <v>0.1</v>
      </c>
      <c r="I11" s="117">
        <v>117.7464</v>
      </c>
      <c r="J11" s="121">
        <v>19.7</v>
      </c>
      <c r="K11" s="66"/>
      <c r="L11" s="66"/>
    </row>
    <row r="12" spans="1:12" ht="25.5" customHeight="1">
      <c r="A12" s="105" t="s">
        <v>59</v>
      </c>
      <c r="B12" s="111">
        <v>9.1</v>
      </c>
      <c r="C12" s="112">
        <v>1705.2</v>
      </c>
      <c r="D12" s="113">
        <v>14</v>
      </c>
      <c r="E12" s="112" t="s">
        <v>279</v>
      </c>
      <c r="F12" s="114" t="s">
        <v>279</v>
      </c>
      <c r="G12" s="112">
        <v>344.51</v>
      </c>
      <c r="H12" s="114">
        <v>12.7</v>
      </c>
      <c r="I12" s="112">
        <v>194.29</v>
      </c>
      <c r="J12" s="79">
        <v>-0.9</v>
      </c>
      <c r="K12" s="1"/>
      <c r="L12" s="1"/>
    </row>
    <row r="13" spans="1:12" ht="25.5" customHeight="1">
      <c r="A13" s="105" t="s">
        <v>60</v>
      </c>
      <c r="B13" s="111">
        <v>9.2</v>
      </c>
      <c r="C13" s="112">
        <v>1071.66</v>
      </c>
      <c r="D13" s="113">
        <v>16.8</v>
      </c>
      <c r="E13" s="112" t="s">
        <v>279</v>
      </c>
      <c r="F13" s="114" t="s">
        <v>279</v>
      </c>
      <c r="G13" s="112">
        <v>197.35</v>
      </c>
      <c r="H13" s="114">
        <v>5</v>
      </c>
      <c r="I13" s="112">
        <v>80.52</v>
      </c>
      <c r="J13" s="79">
        <v>-4.6</v>
      </c>
      <c r="K13" s="1"/>
      <c r="L13" s="1"/>
    </row>
    <row r="14" spans="1:12" ht="25.5" customHeight="1">
      <c r="A14" s="105" t="s">
        <v>61</v>
      </c>
      <c r="B14" s="111">
        <v>8.6</v>
      </c>
      <c r="C14" s="112">
        <v>2241.2</v>
      </c>
      <c r="D14" s="113">
        <v>11.5</v>
      </c>
      <c r="E14" s="112" t="s">
        <v>279</v>
      </c>
      <c r="F14" s="114" t="s">
        <v>279</v>
      </c>
      <c r="G14" s="112">
        <v>379.6</v>
      </c>
      <c r="H14" s="114">
        <v>9</v>
      </c>
      <c r="I14" s="112">
        <v>207.4</v>
      </c>
      <c r="J14" s="79">
        <v>-0.7</v>
      </c>
      <c r="K14" s="1"/>
      <c r="L14" s="1"/>
    </row>
    <row r="15" spans="1:12" ht="25.5" customHeight="1">
      <c r="A15" s="105" t="s">
        <v>62</v>
      </c>
      <c r="B15" s="260">
        <v>8.5</v>
      </c>
      <c r="C15" s="112">
        <v>867.3</v>
      </c>
      <c r="D15" s="113">
        <v>6.3</v>
      </c>
      <c r="E15" s="112" t="s">
        <v>279</v>
      </c>
      <c r="F15" s="114" t="s">
        <v>279</v>
      </c>
      <c r="G15" s="112">
        <v>113.8</v>
      </c>
      <c r="H15" s="114">
        <v>12</v>
      </c>
      <c r="I15" s="112">
        <v>52.5</v>
      </c>
      <c r="J15" s="79">
        <v>-10</v>
      </c>
      <c r="K15" s="1"/>
      <c r="L15" s="1"/>
    </row>
    <row r="16" spans="1:12" ht="25.5" customHeight="1">
      <c r="A16" s="105" t="s">
        <v>63</v>
      </c>
      <c r="B16" s="260">
        <v>7.4</v>
      </c>
      <c r="C16" s="112">
        <v>1883.79</v>
      </c>
      <c r="D16" s="113">
        <v>7.1</v>
      </c>
      <c r="E16" s="112">
        <v>887.42</v>
      </c>
      <c r="F16" s="114">
        <v>10.9</v>
      </c>
      <c r="G16" s="112">
        <v>475.6908</v>
      </c>
      <c r="H16" s="114">
        <v>4.6</v>
      </c>
      <c r="I16" s="112">
        <v>199.5298</v>
      </c>
      <c r="J16" s="79">
        <v>5.6</v>
      </c>
      <c r="K16" s="1"/>
      <c r="L16" s="1"/>
    </row>
    <row r="17" spans="1:12" ht="25.5" customHeight="1">
      <c r="A17" s="104" t="s">
        <v>64</v>
      </c>
      <c r="B17" s="122">
        <v>8.5</v>
      </c>
      <c r="C17" s="123">
        <v>3123.42</v>
      </c>
      <c r="D17" s="124">
        <v>8.5</v>
      </c>
      <c r="E17" s="123">
        <v>1869.84</v>
      </c>
      <c r="F17" s="122">
        <v>9.6</v>
      </c>
      <c r="G17" s="123">
        <v>617.28</v>
      </c>
      <c r="H17" s="297">
        <v>2.3</v>
      </c>
      <c r="I17" s="123">
        <v>388.47</v>
      </c>
      <c r="J17" s="80">
        <v>-4</v>
      </c>
      <c r="K17" s="1"/>
      <c r="L17" s="1"/>
    </row>
    <row r="18" spans="1:12" ht="17.25">
      <c r="A18" s="56"/>
      <c r="B18" s="56"/>
      <c r="C18" s="56"/>
      <c r="D18" s="56"/>
      <c r="E18" s="56"/>
      <c r="F18" s="56"/>
      <c r="G18" s="47"/>
      <c r="I18" s="47"/>
      <c r="K18" s="1"/>
      <c r="L18" s="1"/>
    </row>
  </sheetData>
  <sheetProtection/>
  <mergeCells count="7">
    <mergeCell ref="A1:J1"/>
    <mergeCell ref="I2:J2"/>
    <mergeCell ref="A3:A4"/>
    <mergeCell ref="C3:D3"/>
    <mergeCell ref="E3:F3"/>
    <mergeCell ref="G3:H3"/>
    <mergeCell ref="I3:J3"/>
  </mergeCells>
  <printOptions horizontalCentered="1" verticalCentered="1"/>
  <pageMargins left="0.39305555555555555" right="0.39305555555555555" top="0.4722222222222222" bottom="0.4722222222222222" header="0.5111111111111111" footer="0.5111111111111111"/>
  <pageSetup horizontalDpi="600" verticalDpi="600" orientation="landscape" paperSize="9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0"/>
  <sheetViews>
    <sheetView zoomScale="85" zoomScaleNormal="85" zoomScalePageLayoutView="0" workbookViewId="0" topLeftCell="A1">
      <selection activeCell="M8" sqref="M8"/>
    </sheetView>
  </sheetViews>
  <sheetFormatPr defaultColWidth="9.7109375" defaultRowHeight="14.25"/>
  <cols>
    <col min="1" max="1" width="14.28125" style="0" customWidth="1"/>
    <col min="2" max="2" width="12.57421875" style="0" customWidth="1"/>
    <col min="3" max="3" width="14.28125" style="0" customWidth="1"/>
    <col min="4" max="6" width="12.140625" style="0" customWidth="1"/>
    <col min="7" max="7" width="12.57421875" style="0" customWidth="1"/>
    <col min="8" max="8" width="12.140625" style="0" customWidth="1"/>
    <col min="9" max="9" width="12.57421875" style="0" customWidth="1"/>
    <col min="10" max="10" width="12.140625" style="0" customWidth="1"/>
    <col min="11" max="13" width="9.7109375" style="0" customWidth="1"/>
  </cols>
  <sheetData>
    <row r="1" spans="1:10" ht="45" customHeight="1">
      <c r="A1" s="427" t="s">
        <v>321</v>
      </c>
      <c r="B1" s="427"/>
      <c r="C1" s="427"/>
      <c r="D1" s="427"/>
      <c r="E1" s="427"/>
      <c r="F1" s="427"/>
      <c r="G1" s="427"/>
      <c r="H1" s="427"/>
      <c r="I1" s="427"/>
      <c r="J1" s="427"/>
    </row>
    <row r="2" spans="1:12" ht="14.25">
      <c r="A2" s="45"/>
      <c r="B2" s="45"/>
      <c r="C2" s="45"/>
      <c r="D2" s="45"/>
      <c r="E2" s="45"/>
      <c r="F2" s="45"/>
      <c r="G2" s="46"/>
      <c r="H2" s="46"/>
      <c r="I2" s="458" t="s">
        <v>239</v>
      </c>
      <c r="J2" s="458"/>
      <c r="K2" s="1"/>
      <c r="L2" s="1"/>
    </row>
    <row r="3" spans="1:12" ht="45.75" customHeight="1">
      <c r="A3" s="459"/>
      <c r="B3" s="103" t="s">
        <v>11</v>
      </c>
      <c r="C3" s="461" t="s">
        <v>12</v>
      </c>
      <c r="D3" s="462"/>
      <c r="E3" s="463" t="s">
        <v>52</v>
      </c>
      <c r="F3" s="464"/>
      <c r="G3" s="465" t="s">
        <v>69</v>
      </c>
      <c r="H3" s="466"/>
      <c r="I3" s="465" t="s">
        <v>88</v>
      </c>
      <c r="J3" s="466"/>
      <c r="K3" s="1"/>
      <c r="L3" s="1"/>
    </row>
    <row r="4" spans="1:12" ht="29.25" customHeight="1">
      <c r="A4" s="460"/>
      <c r="B4" s="73" t="s">
        <v>151</v>
      </c>
      <c r="C4" s="74" t="s">
        <v>153</v>
      </c>
      <c r="D4" s="73" t="s">
        <v>151</v>
      </c>
      <c r="E4" s="74" t="s">
        <v>153</v>
      </c>
      <c r="F4" s="73" t="s">
        <v>151</v>
      </c>
      <c r="G4" s="74" t="s">
        <v>153</v>
      </c>
      <c r="H4" s="73" t="s">
        <v>151</v>
      </c>
      <c r="I4" s="74" t="s">
        <v>153</v>
      </c>
      <c r="J4" s="73" t="s">
        <v>151</v>
      </c>
      <c r="K4" s="1"/>
      <c r="L4" s="1"/>
    </row>
    <row r="5" spans="1:12" ht="31.5" customHeight="1">
      <c r="A5" s="258" t="s">
        <v>276</v>
      </c>
      <c r="B5" s="107">
        <v>8.5</v>
      </c>
      <c r="C5" s="108">
        <v>3012.5</v>
      </c>
      <c r="D5" s="109">
        <v>12.8</v>
      </c>
      <c r="E5" s="108">
        <v>1266.177405418778</v>
      </c>
      <c r="F5" s="110">
        <v>11.973948283383521</v>
      </c>
      <c r="G5" s="261" t="s">
        <v>279</v>
      </c>
      <c r="H5" s="262" t="s">
        <v>279</v>
      </c>
      <c r="I5" s="108">
        <v>208.53</v>
      </c>
      <c r="J5" s="109">
        <v>13.3</v>
      </c>
      <c r="K5" s="1"/>
      <c r="L5" s="1"/>
    </row>
    <row r="6" spans="1:12" ht="31.5" customHeight="1">
      <c r="A6" s="105" t="s">
        <v>55</v>
      </c>
      <c r="B6" s="111">
        <v>5.4</v>
      </c>
      <c r="C6" s="112">
        <v>2167.74</v>
      </c>
      <c r="D6" s="113">
        <v>9.2</v>
      </c>
      <c r="E6" s="112">
        <v>872.22</v>
      </c>
      <c r="F6" s="113">
        <v>12.1</v>
      </c>
      <c r="G6" s="112">
        <v>293.95</v>
      </c>
      <c r="H6" s="78">
        <v>3.2</v>
      </c>
      <c r="I6" s="112">
        <v>217.51</v>
      </c>
      <c r="J6" s="79">
        <v>0.3</v>
      </c>
      <c r="K6" s="1"/>
      <c r="L6" s="1"/>
    </row>
    <row r="7" spans="1:12" ht="31.5" customHeight="1">
      <c r="A7" s="106" t="s">
        <v>58</v>
      </c>
      <c r="B7" s="116">
        <v>5.3</v>
      </c>
      <c r="C7" s="117">
        <v>1499.4691</v>
      </c>
      <c r="D7" s="118">
        <v>13.7</v>
      </c>
      <c r="E7" s="119">
        <v>793.910643171029</v>
      </c>
      <c r="F7" s="120">
        <v>10.5</v>
      </c>
      <c r="G7" s="117">
        <v>215.8425</v>
      </c>
      <c r="H7" s="121">
        <v>0.1</v>
      </c>
      <c r="I7" s="117">
        <v>117.7464</v>
      </c>
      <c r="J7" s="121">
        <v>19.7</v>
      </c>
      <c r="K7" s="1"/>
      <c r="L7" s="1"/>
    </row>
    <row r="8" spans="1:12" s="7" customFormat="1" ht="31.5" customHeight="1">
      <c r="A8" s="105" t="s">
        <v>277</v>
      </c>
      <c r="B8" s="111">
        <v>9.4</v>
      </c>
      <c r="C8" s="112">
        <v>1369.3748</v>
      </c>
      <c r="D8" s="113">
        <v>14.2</v>
      </c>
      <c r="E8" s="261" t="s">
        <v>279</v>
      </c>
      <c r="F8" s="262" t="s">
        <v>279</v>
      </c>
      <c r="G8" s="112">
        <v>279.69515</v>
      </c>
      <c r="H8" s="263">
        <v>14.615302658080273</v>
      </c>
      <c r="I8" s="112">
        <v>163.0877</v>
      </c>
      <c r="J8" s="98">
        <v>-2.7552568891857</v>
      </c>
      <c r="K8" s="66"/>
      <c r="L8" s="66"/>
    </row>
    <row r="9" spans="1:12" ht="31.5" customHeight="1">
      <c r="A9" s="104" t="s">
        <v>61</v>
      </c>
      <c r="B9" s="259">
        <v>8.6</v>
      </c>
      <c r="C9" s="123">
        <v>2241.2</v>
      </c>
      <c r="D9" s="124">
        <v>11.5</v>
      </c>
      <c r="E9" s="123" t="s">
        <v>279</v>
      </c>
      <c r="F9" s="122" t="s">
        <v>279</v>
      </c>
      <c r="G9" s="123">
        <v>379.6</v>
      </c>
      <c r="H9" s="122">
        <v>9</v>
      </c>
      <c r="I9" s="123">
        <v>207.4</v>
      </c>
      <c r="J9" s="80">
        <v>-0.7</v>
      </c>
      <c r="K9" s="1"/>
      <c r="L9" s="1"/>
    </row>
    <row r="10" spans="1:12" ht="17.25">
      <c r="A10" s="56"/>
      <c r="B10" s="56"/>
      <c r="C10" s="56"/>
      <c r="D10" s="56"/>
      <c r="E10" s="56"/>
      <c r="F10" s="56"/>
      <c r="G10" s="47"/>
      <c r="I10" s="47"/>
      <c r="K10" s="1"/>
      <c r="L10" s="1"/>
    </row>
  </sheetData>
  <sheetProtection/>
  <mergeCells count="7">
    <mergeCell ref="A1:J1"/>
    <mergeCell ref="I2:J2"/>
    <mergeCell ref="A3:A4"/>
    <mergeCell ref="C3:D3"/>
    <mergeCell ref="E3:F3"/>
    <mergeCell ref="G3:H3"/>
    <mergeCell ref="I3:J3"/>
  </mergeCells>
  <printOptions horizontalCentered="1" verticalCentered="1"/>
  <pageMargins left="0.39305555555555555" right="0.39305555555555555" top="0.4722222222222222" bottom="0.4722222222222222" header="0.5111111111111111" footer="0.5111111111111111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2" sqref="A12:IV12"/>
    </sheetView>
  </sheetViews>
  <sheetFormatPr defaultColWidth="9.140625" defaultRowHeight="14.25"/>
  <cols>
    <col min="1" max="1" width="45.421875" style="0" customWidth="1"/>
    <col min="2" max="2" width="20.00390625" style="0" customWidth="1"/>
    <col min="3" max="3" width="11.57421875" style="0" customWidth="1"/>
    <col min="4" max="4" width="7.8515625" style="11" customWidth="1"/>
  </cols>
  <sheetData>
    <row r="1" spans="1:4" ht="25.5">
      <c r="A1" s="401" t="s">
        <v>99</v>
      </c>
      <c r="B1" s="401"/>
      <c r="C1" s="58"/>
      <c r="D1" s="58"/>
    </row>
    <row r="2" spans="1:4" ht="14.25">
      <c r="A2" s="3"/>
      <c r="B2" s="3"/>
      <c r="D2"/>
    </row>
    <row r="3" ht="14.25">
      <c r="B3" s="166" t="s">
        <v>66</v>
      </c>
    </row>
    <row r="4" spans="1:2" ht="24" customHeight="1">
      <c r="A4" s="246" t="s">
        <v>241</v>
      </c>
      <c r="B4" s="132" t="s">
        <v>150</v>
      </c>
    </row>
    <row r="5" spans="1:2" ht="24" customHeight="1">
      <c r="A5" s="264" t="s">
        <v>247</v>
      </c>
      <c r="B5" s="136">
        <f>ROUND('[1]Sheet1'!G20,1)</f>
        <v>5.2</v>
      </c>
    </row>
    <row r="6" spans="1:2" ht="24" customHeight="1">
      <c r="A6" s="183" t="s">
        <v>248</v>
      </c>
      <c r="B6" s="79">
        <f>ROUND('[1]Sheet1'!G21,1)</f>
        <v>10.5</v>
      </c>
    </row>
    <row r="7" spans="1:2" ht="24" customHeight="1">
      <c r="A7" s="183" t="s">
        <v>263</v>
      </c>
      <c r="B7" s="79">
        <f>ROUND('[1]Sheet1'!G22,1)</f>
        <v>-5.5</v>
      </c>
    </row>
    <row r="8" spans="1:2" ht="24" customHeight="1">
      <c r="A8" s="183" t="s">
        <v>249</v>
      </c>
      <c r="B8" s="79">
        <f>ROUND('[1]Sheet1'!G23,1)</f>
        <v>12.1</v>
      </c>
    </row>
    <row r="9" spans="1:2" ht="24" customHeight="1">
      <c r="A9" s="183" t="s">
        <v>264</v>
      </c>
      <c r="B9" s="79">
        <f>ROUND('[1]Sheet1'!G24,1)</f>
        <v>2</v>
      </c>
    </row>
    <row r="10" spans="1:2" ht="24" customHeight="1">
      <c r="A10" s="183" t="s">
        <v>265</v>
      </c>
      <c r="B10" s="79">
        <f>ROUND('[1]Sheet1'!G25,1)</f>
        <v>1.8</v>
      </c>
    </row>
    <row r="11" spans="1:2" ht="24" customHeight="1">
      <c r="A11" s="183" t="s">
        <v>266</v>
      </c>
      <c r="B11" s="79">
        <f>ROUND('[1]Sheet1'!G26,1)</f>
        <v>-9.7</v>
      </c>
    </row>
    <row r="12" spans="1:2" ht="24" customHeight="1">
      <c r="A12" s="183" t="s">
        <v>267</v>
      </c>
      <c r="B12" s="79">
        <f>ROUND('[1]Sheet1'!G27,1)</f>
        <v>-3.9</v>
      </c>
    </row>
    <row r="13" spans="1:2" ht="24" customHeight="1">
      <c r="A13" s="183" t="s">
        <v>268</v>
      </c>
      <c r="B13" s="79">
        <f>ROUND('[1]Sheet1'!G28,1)</f>
        <v>5.6</v>
      </c>
    </row>
    <row r="14" spans="1:2" ht="24" customHeight="1">
      <c r="A14" s="183" t="s">
        <v>250</v>
      </c>
      <c r="B14" s="79">
        <f>ROUND('[1]Sheet1'!G29,1)</f>
        <v>-7.4</v>
      </c>
    </row>
    <row r="15" spans="1:2" ht="24" customHeight="1">
      <c r="A15" s="183" t="s">
        <v>269</v>
      </c>
      <c r="B15" s="79">
        <f>ROUND('[1]Sheet1'!G30,1)</f>
        <v>7.3</v>
      </c>
    </row>
    <row r="16" spans="1:2" ht="24" customHeight="1">
      <c r="A16" s="183" t="s">
        <v>251</v>
      </c>
      <c r="B16" s="79">
        <f>ROUND('[1]Sheet1'!G31,1)</f>
        <v>-10.9</v>
      </c>
    </row>
    <row r="17" spans="1:2" ht="24" customHeight="1">
      <c r="A17" s="183" t="s">
        <v>270</v>
      </c>
      <c r="B17" s="79">
        <f>ROUND('[1]Sheet1'!G32,1)</f>
        <v>7</v>
      </c>
    </row>
    <row r="18" spans="1:2" ht="24" customHeight="1">
      <c r="A18" s="183" t="s">
        <v>252</v>
      </c>
      <c r="B18" s="79">
        <f>ROUND('[1]Sheet1'!G33,1)</f>
        <v>8.2</v>
      </c>
    </row>
    <row r="19" spans="1:2" ht="24" customHeight="1">
      <c r="A19" s="156" t="s">
        <v>253</v>
      </c>
      <c r="B19" s="80">
        <f>ROUND('[1]Sheet1'!G34,1)</f>
        <v>4.5</v>
      </c>
    </row>
  </sheetData>
  <sheetProtection/>
  <mergeCells count="1">
    <mergeCell ref="A1:B1"/>
  </mergeCells>
  <printOptions horizontalCentered="1"/>
  <pageMargins left="0.7479166666666667" right="0.7479166666666667" top="0.5902777777777778" bottom="0.4722222222222222" header="0.5111111111111111" footer="0.5111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G11" sqref="G11"/>
    </sheetView>
  </sheetViews>
  <sheetFormatPr defaultColWidth="9.140625" defaultRowHeight="14.25"/>
  <cols>
    <col min="1" max="1" width="39.421875" style="19" customWidth="1"/>
    <col min="2" max="2" width="15.421875" style="0" customWidth="1"/>
  </cols>
  <sheetData>
    <row r="1" spans="1:2" s="16" customFormat="1" ht="25.5">
      <c r="A1" s="402" t="s">
        <v>79</v>
      </c>
      <c r="B1" s="402"/>
    </row>
    <row r="2" spans="1:2" s="16" customFormat="1" ht="20.25">
      <c r="A2" s="24"/>
      <c r="B2" s="166" t="s">
        <v>66</v>
      </c>
    </row>
    <row r="3" spans="1:2" s="55" customFormat="1" ht="29.25" customHeight="1">
      <c r="A3" s="247" t="s">
        <v>242</v>
      </c>
      <c r="B3" s="125" t="s">
        <v>151</v>
      </c>
    </row>
    <row r="4" spans="1:2" s="18" customFormat="1" ht="29.25" customHeight="1">
      <c r="A4" s="126" t="s">
        <v>80</v>
      </c>
      <c r="B4" s="129">
        <f>ROUND('[1]Sheet1'!G39,1)</f>
        <v>4.6</v>
      </c>
    </row>
    <row r="5" spans="1:2" s="13" customFormat="1" ht="29.25" customHeight="1">
      <c r="A5" s="105" t="s">
        <v>70</v>
      </c>
      <c r="B5" s="130">
        <f>ROUND('[1]Sheet1'!G40,1)</f>
        <v>-10</v>
      </c>
    </row>
    <row r="6" spans="1:2" s="13" customFormat="1" ht="29.25" customHeight="1">
      <c r="A6" s="105" t="s">
        <v>71</v>
      </c>
      <c r="B6" s="130">
        <f>ROUND('[1]Sheet1'!G41,1)</f>
        <v>4.3</v>
      </c>
    </row>
    <row r="7" spans="1:2" s="13" customFormat="1" ht="29.25" customHeight="1">
      <c r="A7" s="105" t="s">
        <v>72</v>
      </c>
      <c r="B7" s="130">
        <f>ROUND('[1]Sheet1'!G42,1)</f>
        <v>11.2</v>
      </c>
    </row>
    <row r="8" spans="1:2" s="13" customFormat="1" ht="29.25" customHeight="1">
      <c r="A8" s="105" t="s">
        <v>73</v>
      </c>
      <c r="B8" s="130">
        <f>ROUND('[1]Sheet1'!G43,1)</f>
        <v>7.4</v>
      </c>
    </row>
    <row r="9" spans="1:2" s="13" customFormat="1" ht="29.25" customHeight="1">
      <c r="A9" s="105" t="s">
        <v>74</v>
      </c>
      <c r="B9" s="130">
        <f>ROUND('[1]Sheet1'!G44,1)</f>
        <v>10.1</v>
      </c>
    </row>
    <row r="10" spans="1:2" s="17" customFormat="1" ht="29.25" customHeight="1">
      <c r="A10" s="127" t="s">
        <v>75</v>
      </c>
      <c r="B10" s="130">
        <f>ROUND('[1]Sheet1'!G45,1)</f>
        <v>8.1</v>
      </c>
    </row>
    <row r="11" spans="1:2" s="17" customFormat="1" ht="29.25" customHeight="1">
      <c r="A11" s="127" t="s">
        <v>76</v>
      </c>
      <c r="B11" s="130">
        <f>ROUND('[1]Sheet1'!G46,1)</f>
        <v>5</v>
      </c>
    </row>
    <row r="12" spans="1:2" s="17" customFormat="1" ht="29.25" customHeight="1">
      <c r="A12" s="127" t="s">
        <v>77</v>
      </c>
      <c r="B12" s="130">
        <f>ROUND('[1]Sheet1'!G47,1)</f>
        <v>-5.8</v>
      </c>
    </row>
    <row r="13" spans="1:2" s="17" customFormat="1" ht="29.25" customHeight="1">
      <c r="A13" s="127" t="s">
        <v>78</v>
      </c>
      <c r="B13" s="130">
        <f>ROUND('[1]Sheet1'!G48,1)</f>
        <v>10.1</v>
      </c>
    </row>
    <row r="14" spans="1:2" s="17" customFormat="1" ht="29.25" customHeight="1">
      <c r="A14" s="128" t="s">
        <v>67</v>
      </c>
      <c r="B14" s="131">
        <f>ROUND('[1]Sheet1'!G49,1)</f>
        <v>7.8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H5" sqref="H5"/>
    </sheetView>
  </sheetViews>
  <sheetFormatPr defaultColWidth="9.140625" defaultRowHeight="14.25"/>
  <cols>
    <col min="1" max="1" width="46.28125" style="14" customWidth="1"/>
    <col min="2" max="2" width="17.7109375" style="0" customWidth="1"/>
  </cols>
  <sheetData>
    <row r="1" spans="1:2" ht="25.5">
      <c r="A1" s="403" t="s">
        <v>91</v>
      </c>
      <c r="B1" s="404"/>
    </row>
    <row r="2" spans="1:2" ht="20.25">
      <c r="A2" s="25"/>
      <c r="B2" s="167" t="s">
        <v>65</v>
      </c>
    </row>
    <row r="3" spans="1:2" s="13" customFormat="1" ht="30.75" customHeight="1">
      <c r="A3" s="246" t="s">
        <v>243</v>
      </c>
      <c r="B3" s="76" t="s">
        <v>151</v>
      </c>
    </row>
    <row r="4" spans="1:3" ht="33.75" customHeight="1">
      <c r="A4" s="133" t="s">
        <v>219</v>
      </c>
      <c r="B4" s="136">
        <f>ROUND('[1]Sheet1'!G57,1)</f>
        <v>7.1</v>
      </c>
      <c r="C4" s="1"/>
    </row>
    <row r="5" spans="1:3" ht="33.75" customHeight="1">
      <c r="A5" s="134" t="s">
        <v>92</v>
      </c>
      <c r="B5" s="79">
        <f>ROUND('[1]Sheet1'!G58,1)</f>
        <v>5</v>
      </c>
      <c r="C5" s="1"/>
    </row>
    <row r="6" spans="1:3" ht="33.75" customHeight="1">
      <c r="A6" s="135" t="s">
        <v>93</v>
      </c>
      <c r="B6" s="79">
        <f>ROUND('[1]Sheet1'!G59,1)</f>
        <v>4.5</v>
      </c>
      <c r="C6" s="1"/>
    </row>
    <row r="7" spans="1:3" ht="33.75" customHeight="1">
      <c r="A7" s="135" t="s">
        <v>94</v>
      </c>
      <c r="B7" s="79">
        <f>ROUND('[1]Sheet1'!G60,1)</f>
        <v>6.3</v>
      </c>
      <c r="C7" s="1"/>
    </row>
    <row r="8" spans="1:3" ht="33.75" customHeight="1">
      <c r="A8" s="135" t="s">
        <v>254</v>
      </c>
      <c r="B8" s="79">
        <f>ROUND('[1]Sheet1'!G61,1)</f>
        <v>10</v>
      </c>
      <c r="C8" s="1"/>
    </row>
    <row r="9" spans="1:3" ht="33.75" customHeight="1">
      <c r="A9" s="135" t="s">
        <v>95</v>
      </c>
      <c r="B9" s="79">
        <f>ROUND('[1]Sheet1'!G62,1)</f>
        <v>11.2</v>
      </c>
      <c r="C9" s="1"/>
    </row>
    <row r="10" spans="1:3" ht="33.75" customHeight="1">
      <c r="A10" s="135" t="s">
        <v>96</v>
      </c>
      <c r="B10" s="79">
        <f>ROUND('[1]Sheet1'!G63,1)</f>
        <v>6</v>
      </c>
      <c r="C10" s="1"/>
    </row>
    <row r="11" spans="1:3" ht="33.75" customHeight="1">
      <c r="A11" s="135" t="s">
        <v>255</v>
      </c>
      <c r="B11" s="79">
        <f>ROUND('[1]Sheet1'!G64,1)</f>
        <v>10.6</v>
      </c>
      <c r="C11" s="1"/>
    </row>
    <row r="12" spans="1:3" ht="33.75" customHeight="1">
      <c r="A12" s="135" t="s">
        <v>97</v>
      </c>
      <c r="B12" s="79">
        <f>ROUND('[1]Sheet1'!G65,1)</f>
        <v>5.9</v>
      </c>
      <c r="C12" s="1"/>
    </row>
    <row r="13" spans="1:3" ht="33.75" customHeight="1">
      <c r="A13" s="135" t="s">
        <v>98</v>
      </c>
      <c r="B13" s="79">
        <f>ROUND('[1]Sheet1'!G66,1)</f>
        <v>9.8</v>
      </c>
      <c r="C13" s="1"/>
    </row>
    <row r="14" spans="1:2" ht="33.75" customHeight="1">
      <c r="A14" s="135" t="s">
        <v>220</v>
      </c>
      <c r="B14" s="80">
        <f>ROUND('[1]Sheet1'!G67,1)</f>
        <v>10.3</v>
      </c>
    </row>
    <row r="15" spans="1:2" s="26" customFormat="1" ht="11.25">
      <c r="A15" s="405"/>
      <c r="B15" s="405"/>
    </row>
  </sheetData>
  <sheetProtection/>
  <mergeCells count="2">
    <mergeCell ref="A1:B1"/>
    <mergeCell ref="A15: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M12" sqref="M12"/>
    </sheetView>
  </sheetViews>
  <sheetFormatPr defaultColWidth="9.00390625" defaultRowHeight="14.25"/>
  <cols>
    <col min="1" max="1" width="23.421875" style="20" customWidth="1"/>
    <col min="2" max="2" width="14.8515625" style="20" customWidth="1"/>
    <col min="3" max="3" width="14.140625" style="20" customWidth="1"/>
    <col min="4" max="4" width="15.57421875" style="20" customWidth="1"/>
    <col min="5" max="5" width="14.140625" style="20" customWidth="1"/>
    <col min="6" max="6" width="11.140625" style="20" bestFit="1" customWidth="1"/>
    <col min="7" max="7" width="20.8515625" style="20" customWidth="1"/>
    <col min="8" max="8" width="13.00390625" style="20" customWidth="1"/>
    <col min="9" max="9" width="14.140625" style="20" customWidth="1"/>
    <col min="10" max="10" width="15.57421875" style="20" customWidth="1"/>
    <col min="11" max="11" width="14.140625" style="20" customWidth="1"/>
    <col min="12" max="16384" width="9.00390625" style="20" customWidth="1"/>
  </cols>
  <sheetData>
    <row r="1" spans="1:11" ht="25.5" customHeight="1">
      <c r="A1" s="409" t="s">
        <v>196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</row>
    <row r="2" spans="1:11" ht="14.25">
      <c r="A2" s="65"/>
      <c r="B2" s="65"/>
      <c r="C2" s="65"/>
      <c r="D2" s="137" t="s">
        <v>158</v>
      </c>
      <c r="E2" s="65"/>
      <c r="F2" s="65"/>
      <c r="G2" s="65"/>
      <c r="H2" s="65"/>
      <c r="I2" s="65"/>
      <c r="J2" s="137" t="s">
        <v>158</v>
      </c>
      <c r="K2" s="65"/>
    </row>
    <row r="3" spans="1:11" s="21" customFormat="1" ht="28.5" customHeight="1">
      <c r="A3" s="410"/>
      <c r="B3" s="411" t="s">
        <v>197</v>
      </c>
      <c r="C3" s="412"/>
      <c r="D3" s="412"/>
      <c r="E3" s="412"/>
      <c r="F3" s="171"/>
      <c r="G3" s="410"/>
      <c r="H3" s="412" t="s">
        <v>198</v>
      </c>
      <c r="I3" s="412"/>
      <c r="J3" s="412"/>
      <c r="K3" s="412"/>
    </row>
    <row r="4" spans="1:11" s="42" customFormat="1" ht="20.25" customHeight="1">
      <c r="A4" s="410"/>
      <c r="B4" s="168" t="s">
        <v>199</v>
      </c>
      <c r="C4" s="168" t="s">
        <v>201</v>
      </c>
      <c r="D4" s="172" t="s">
        <v>200</v>
      </c>
      <c r="E4" s="170" t="s">
        <v>202</v>
      </c>
      <c r="F4" s="171"/>
      <c r="G4" s="410"/>
      <c r="H4" s="168" t="s">
        <v>199</v>
      </c>
      <c r="I4" s="168" t="s">
        <v>203</v>
      </c>
      <c r="J4" s="172" t="s">
        <v>200</v>
      </c>
      <c r="K4" s="169" t="s">
        <v>202</v>
      </c>
    </row>
    <row r="5" spans="1:12" s="42" customFormat="1" ht="20.25" customHeight="1">
      <c r="A5" s="173" t="s">
        <v>156</v>
      </c>
      <c r="B5" s="174">
        <f>'[2]用电量'!B5</f>
        <v>106371.97889999999</v>
      </c>
      <c r="C5" s="175">
        <f>ROUND('[2]用电量'!C5,1)</f>
        <v>-5.4</v>
      </c>
      <c r="D5" s="174">
        <f>'[2]用电量'!D5</f>
        <v>1020983.7765999999</v>
      </c>
      <c r="E5" s="268">
        <f>ROUND('[2]用电量'!E5,1)</f>
        <v>4.2</v>
      </c>
      <c r="F5" s="176"/>
      <c r="G5" s="173" t="s">
        <v>156</v>
      </c>
      <c r="H5" s="174">
        <f>'[2]用电量'!H5</f>
        <v>45959.81369999999</v>
      </c>
      <c r="I5" s="175">
        <f>ROUND('[2]用电量'!I5,1)</f>
        <v>-15.8</v>
      </c>
      <c r="J5" s="174">
        <f>'[2]用电量'!J5</f>
        <v>577643.8854999999</v>
      </c>
      <c r="K5" s="268">
        <f>ROUND('[2]用电量'!K5,1)</f>
        <v>2.5</v>
      </c>
      <c r="L5" s="269"/>
    </row>
    <row r="6" spans="1:13" s="21" customFormat="1" ht="20.25" customHeight="1">
      <c r="A6" s="139" t="s">
        <v>100</v>
      </c>
      <c r="B6" s="143">
        <f>'[2]用电量'!B6</f>
        <v>7740.791200000007</v>
      </c>
      <c r="C6" s="142">
        <f>ROUND('[2]用电量'!C6,1)</f>
        <v>63.4</v>
      </c>
      <c r="D6" s="141">
        <f>'[2]用电量'!D6</f>
        <v>46316.569</v>
      </c>
      <c r="E6" s="266">
        <f>ROUND('[2]用电量'!E6,1)</f>
        <v>27.2</v>
      </c>
      <c r="F6" s="138"/>
      <c r="G6" s="139" t="s">
        <v>100</v>
      </c>
      <c r="H6" s="143">
        <f>'[2]用电量'!H6</f>
        <v>5845.7912</v>
      </c>
      <c r="I6" s="149">
        <f>ROUND('[2]用电量'!I6,1)</f>
        <v>39.7</v>
      </c>
      <c r="J6" s="143">
        <f>'[2]用电量'!J6</f>
        <v>46316.569</v>
      </c>
      <c r="K6" s="144">
        <f>ROUND('[2]用电量'!K6,1)</f>
        <v>29.2</v>
      </c>
      <c r="M6" s="42"/>
    </row>
    <row r="7" spans="1:13" s="21" customFormat="1" ht="20.25" customHeight="1">
      <c r="A7" s="139" t="s">
        <v>221</v>
      </c>
      <c r="B7" s="143">
        <f>'[2]用电量'!B7</f>
        <v>50943.10639999999</v>
      </c>
      <c r="C7" s="142">
        <f>ROUND('[2]用电量'!C7,1)</f>
        <v>-5.2</v>
      </c>
      <c r="D7" s="141">
        <f>'[2]用电量'!D7</f>
        <v>489424.0745</v>
      </c>
      <c r="E7" s="266">
        <f>ROUND('[2]用电量'!E7,1)</f>
        <v>3.5</v>
      </c>
      <c r="F7" s="138"/>
      <c r="G7" s="139" t="s">
        <v>221</v>
      </c>
      <c r="H7" s="143">
        <f>'[2]用电量'!H7</f>
        <v>28527.5456</v>
      </c>
      <c r="I7" s="149">
        <f>ROUND('[2]用电量'!I7,1)</f>
        <v>-8.1</v>
      </c>
      <c r="J7" s="143">
        <f>'[2]用电量'!J7</f>
        <v>325044.3727</v>
      </c>
      <c r="K7" s="144">
        <f>ROUND('[2]用电量'!K7,1)</f>
        <v>2.4</v>
      </c>
      <c r="M7" s="42"/>
    </row>
    <row r="8" spans="1:13" s="21" customFormat="1" ht="20.25" customHeight="1">
      <c r="A8" s="139" t="s">
        <v>1</v>
      </c>
      <c r="B8" s="143">
        <f>'[2]用电量'!B8</f>
        <v>2723.41</v>
      </c>
      <c r="C8" s="142">
        <f>ROUND('[2]用电量'!C8,1)</f>
        <v>32.2</v>
      </c>
      <c r="D8" s="141">
        <f>'[2]用电量'!D8</f>
        <v>22906.608</v>
      </c>
      <c r="E8" s="266">
        <f>ROUND('[2]用电量'!E8,1)</f>
        <v>11.6</v>
      </c>
      <c r="F8" s="138"/>
      <c r="G8" s="139" t="s">
        <v>1</v>
      </c>
      <c r="H8" s="143">
        <f>'[2]用电量'!H8</f>
        <v>1275.3809</v>
      </c>
      <c r="I8" s="149">
        <f>ROUND('[2]用电量'!I8,1)</f>
        <v>130.3</v>
      </c>
      <c r="J8" s="143">
        <f>'[2]用电量'!J8</f>
        <v>12836.0649</v>
      </c>
      <c r="K8" s="144">
        <f>ROUND('[2]用电量'!K8,1)</f>
        <v>19.2</v>
      </c>
      <c r="M8" s="42"/>
    </row>
    <row r="9" spans="1:13" s="21" customFormat="1" ht="20.25" customHeight="1">
      <c r="A9" s="139" t="s">
        <v>2</v>
      </c>
      <c r="B9" s="143">
        <f>'[2]用电量'!B9</f>
        <v>2077.920000000002</v>
      </c>
      <c r="C9" s="142">
        <f>ROUND('[2]用电量'!C9,1)</f>
        <v>4.6</v>
      </c>
      <c r="D9" s="141">
        <f>'[2]用电量'!D9</f>
        <v>20850.45</v>
      </c>
      <c r="E9" s="266">
        <f>ROUND('[2]用电量'!E9,1)</f>
        <v>7.5</v>
      </c>
      <c r="F9" s="138"/>
      <c r="G9" s="139" t="s">
        <v>2</v>
      </c>
      <c r="H9" s="143">
        <f>'[2]用电量'!H9</f>
        <v>41.61</v>
      </c>
      <c r="I9" s="149">
        <f>ROUND('[2]用电量'!I9,1)</f>
        <v>-75.8</v>
      </c>
      <c r="J9" s="143">
        <f>'[2]用电量'!J9</f>
        <v>5541.35</v>
      </c>
      <c r="K9" s="144">
        <f>ROUND('[2]用电量'!K9,1)</f>
        <v>-0.8</v>
      </c>
      <c r="M9" s="42"/>
    </row>
    <row r="10" spans="1:13" s="21" customFormat="1" ht="20.25" customHeight="1">
      <c r="A10" s="139" t="s">
        <v>3</v>
      </c>
      <c r="B10" s="143">
        <f>'[2]用电量'!B10</f>
        <v>7795.112000000008</v>
      </c>
      <c r="C10" s="142">
        <f>ROUND('[2]用电量'!C10,1)</f>
        <v>-18.9</v>
      </c>
      <c r="D10" s="141">
        <f>'[2]用电量'!D10</f>
        <v>73129.642</v>
      </c>
      <c r="E10" s="266">
        <f>ROUND('[2]用电量'!E10,1)</f>
        <v>-4.5</v>
      </c>
      <c r="F10" s="138"/>
      <c r="G10" s="139" t="s">
        <v>3</v>
      </c>
      <c r="H10" s="143">
        <f>'[2]用电量'!H10</f>
        <v>3415.3005</v>
      </c>
      <c r="I10" s="149">
        <f>ROUND('[2]用电量'!I10,1)</f>
        <v>-36.2</v>
      </c>
      <c r="J10" s="143">
        <f>'[2]用电量'!J10</f>
        <v>39740.4629</v>
      </c>
      <c r="K10" s="144">
        <f>ROUND('[2]用电量'!K10,1)</f>
        <v>-12</v>
      </c>
      <c r="M10" s="42"/>
    </row>
    <row r="11" spans="1:13" s="21" customFormat="1" ht="20.25" customHeight="1">
      <c r="A11" s="139" t="s">
        <v>4</v>
      </c>
      <c r="B11" s="143">
        <f>'[2]用电量'!B11</f>
        <v>4770.559999999998</v>
      </c>
      <c r="C11" s="142">
        <f>ROUND('[2]用电量'!C11,1)</f>
        <v>5.7</v>
      </c>
      <c r="D11" s="141">
        <f>'[2]用电量'!D11</f>
        <v>50875.6</v>
      </c>
      <c r="E11" s="266">
        <f>ROUND('[2]用电量'!E11,1)</f>
        <v>9.4</v>
      </c>
      <c r="F11" s="138"/>
      <c r="G11" s="139" t="s">
        <v>4</v>
      </c>
      <c r="H11" s="143">
        <f>'[2]用电量'!H11</f>
        <v>99.49000000000001</v>
      </c>
      <c r="I11" s="149">
        <f>ROUND('[2]用电量'!I11,1)</f>
        <v>-69.4</v>
      </c>
      <c r="J11" s="143">
        <f>'[2]用电量'!J11</f>
        <v>15649.21</v>
      </c>
      <c r="K11" s="144">
        <f>ROUND('[2]用电量'!K11,1)</f>
        <v>-2.7</v>
      </c>
      <c r="M11" s="42"/>
    </row>
    <row r="12" spans="1:13" s="21" customFormat="1" ht="20.25" customHeight="1">
      <c r="A12" s="139" t="s">
        <v>5</v>
      </c>
      <c r="B12" s="143">
        <f>'[2]用电量'!B12</f>
        <v>6129.7094</v>
      </c>
      <c r="C12" s="142">
        <f>ROUND('[2]用电量'!C12,1)</f>
        <v>-15.6</v>
      </c>
      <c r="D12" s="141">
        <f>'[2]用电量'!D12</f>
        <v>70984.9967</v>
      </c>
      <c r="E12" s="266">
        <f>ROUND('[2]用电量'!E12,1)</f>
        <v>1.4</v>
      </c>
      <c r="F12" s="138"/>
      <c r="G12" s="139" t="s">
        <v>5</v>
      </c>
      <c r="H12" s="143">
        <f>'[2]用电量'!H12</f>
        <v>161.06119999999999</v>
      </c>
      <c r="I12" s="149">
        <f>ROUND('[2]用电量'!I12,1)</f>
        <v>-80.2</v>
      </c>
      <c r="J12" s="143">
        <f>'[2]用电量'!J12</f>
        <v>23876.3173</v>
      </c>
      <c r="K12" s="144">
        <f>ROUND('[2]用电量'!K12,1)</f>
        <v>-1.8</v>
      </c>
      <c r="M12" s="42"/>
    </row>
    <row r="13" spans="1:13" s="21" customFormat="1" ht="20.25" customHeight="1">
      <c r="A13" s="139" t="s">
        <v>6</v>
      </c>
      <c r="B13" s="143">
        <f>'[2]用电量'!B13</f>
        <v>8225.669999999998</v>
      </c>
      <c r="C13" s="142">
        <f>ROUND('[2]用电量'!C13,1)</f>
        <v>-34.5</v>
      </c>
      <c r="D13" s="141">
        <f>'[2]用电量'!D13</f>
        <v>94956.69</v>
      </c>
      <c r="E13" s="266">
        <f>ROUND('[2]用电量'!E13,1)</f>
        <v>3.9</v>
      </c>
      <c r="F13" s="138"/>
      <c r="G13" s="139" t="s">
        <v>6</v>
      </c>
      <c r="H13" s="143">
        <f>'[2]用电量'!H13</f>
        <v>1959.8899999999999</v>
      </c>
      <c r="I13" s="149">
        <f>ROUND('[2]用电量'!I13,1)</f>
        <v>-64.1</v>
      </c>
      <c r="J13" s="143">
        <f>'[2]用电量'!J13</f>
        <v>38875.59</v>
      </c>
      <c r="K13" s="144">
        <f>ROUND('[2]用电量'!K13,1)</f>
        <v>-0.2</v>
      </c>
      <c r="M13" s="42"/>
    </row>
    <row r="14" spans="1:13" s="21" customFormat="1" ht="20.25" customHeight="1">
      <c r="A14" s="139" t="s">
        <v>7</v>
      </c>
      <c r="B14" s="143">
        <f>'[2]用电量'!B14</f>
        <v>7133.270000000004</v>
      </c>
      <c r="C14" s="142">
        <f>ROUND('[2]用电量'!C14,1)</f>
        <v>-3.3</v>
      </c>
      <c r="D14" s="141">
        <f>'[2]用电量'!D14</f>
        <v>70490.1</v>
      </c>
      <c r="E14" s="266">
        <f>ROUND('[2]用电量'!E14,1)</f>
        <v>2.4</v>
      </c>
      <c r="F14" s="138"/>
      <c r="G14" s="139" t="s">
        <v>7</v>
      </c>
      <c r="H14" s="143">
        <f>'[2]用电量'!H14</f>
        <v>786.69</v>
      </c>
      <c r="I14" s="149">
        <f>ROUND('[2]用电量'!I14,1)</f>
        <v>-61.5</v>
      </c>
      <c r="J14" s="143">
        <f>'[2]用电量'!J14</f>
        <v>25004.4</v>
      </c>
      <c r="K14" s="144">
        <f>ROUND('[2]用电量'!K14,1)</f>
        <v>-6</v>
      </c>
      <c r="M14" s="42"/>
    </row>
    <row r="15" spans="1:13" s="21" customFormat="1" ht="20.25" customHeight="1">
      <c r="A15" s="139" t="s">
        <v>8</v>
      </c>
      <c r="B15" s="143">
        <f>'[2]用电量'!B15</f>
        <v>7607.969899999996</v>
      </c>
      <c r="C15" s="142">
        <f>ROUND('[2]用电量'!C15,1)</f>
        <v>0.6</v>
      </c>
      <c r="D15" s="141">
        <f>'[2]用电量'!D15</f>
        <v>69265.3964</v>
      </c>
      <c r="E15" s="266">
        <f>ROUND('[2]用电量'!E15,1)</f>
        <v>4.4</v>
      </c>
      <c r="F15" s="138"/>
      <c r="G15" s="139" t="s">
        <v>8</v>
      </c>
      <c r="H15" s="143">
        <f>'[2]用电量'!H15</f>
        <v>3701.7143</v>
      </c>
      <c r="I15" s="149">
        <f>ROUND('[2]用电量'!I15,1)</f>
        <v>-18</v>
      </c>
      <c r="J15" s="143">
        <f>'[2]用电量'!J15</f>
        <v>40521.1987</v>
      </c>
      <c r="K15" s="144">
        <f>ROUND('[2]用电量'!K15,1)</f>
        <v>2.8</v>
      </c>
      <c r="M15" s="42"/>
    </row>
    <row r="16" spans="1:13" s="21" customFormat="1" ht="15" customHeight="1">
      <c r="A16" s="140" t="s">
        <v>10</v>
      </c>
      <c r="B16" s="147">
        <f>'[2]用电量'!B16</f>
        <v>1224.4599999999991</v>
      </c>
      <c r="C16" s="146">
        <f>ROUND('[2]用电量'!C16,1)</f>
        <v>10.8</v>
      </c>
      <c r="D16" s="145">
        <f>'[2]用电量'!D16</f>
        <v>11783.65</v>
      </c>
      <c r="E16" s="267">
        <f>ROUND('[2]用电量'!E16,1)</f>
        <v>6.5</v>
      </c>
      <c r="F16" s="138"/>
      <c r="G16" s="140" t="s">
        <v>10</v>
      </c>
      <c r="H16" s="147">
        <f>'[2]用电量'!H16</f>
        <v>145.34</v>
      </c>
      <c r="I16" s="150">
        <f>ROUND('[2]用电量'!I16,1)</f>
        <v>15</v>
      </c>
      <c r="J16" s="147">
        <f>'[2]用电量'!J16</f>
        <v>4238.35</v>
      </c>
      <c r="K16" s="148">
        <f>ROUND('[2]用电量'!K16,1)</f>
        <v>14.1</v>
      </c>
      <c r="M16" s="42"/>
    </row>
    <row r="17" spans="1:11" ht="18.75">
      <c r="A17" s="406" t="s">
        <v>222</v>
      </c>
      <c r="B17" s="406"/>
      <c r="C17" s="406"/>
      <c r="D17" s="407"/>
      <c r="E17" s="407"/>
      <c r="F17" s="408"/>
      <c r="G17" s="408"/>
      <c r="H17" s="407"/>
      <c r="I17" s="407"/>
      <c r="J17" s="407"/>
      <c r="K17" s="407"/>
    </row>
  </sheetData>
  <sheetProtection/>
  <mergeCells count="6">
    <mergeCell ref="A17:K17"/>
    <mergeCell ref="A1:K1"/>
    <mergeCell ref="A3:A4"/>
    <mergeCell ref="B3:E3"/>
    <mergeCell ref="G3:G4"/>
    <mergeCell ref="H3:K3"/>
  </mergeCells>
  <printOptions/>
  <pageMargins left="0.75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4">
      <selection activeCell="C4" sqref="C4:D17"/>
    </sheetView>
  </sheetViews>
  <sheetFormatPr defaultColWidth="9.140625" defaultRowHeight="14.25"/>
  <cols>
    <col min="1" max="1" width="41.140625" style="0" customWidth="1"/>
    <col min="2" max="2" width="15.140625" style="0" customWidth="1"/>
    <col min="3" max="3" width="14.28125" style="0" customWidth="1"/>
    <col min="4" max="4" width="11.140625" style="0" customWidth="1"/>
  </cols>
  <sheetData>
    <row r="1" spans="1:4" ht="25.5">
      <c r="A1" s="413" t="s">
        <v>17</v>
      </c>
      <c r="B1" s="413"/>
      <c r="C1" s="413"/>
      <c r="D1" s="413"/>
    </row>
    <row r="2" ht="14.25">
      <c r="D2" s="7" t="s">
        <v>66</v>
      </c>
    </row>
    <row r="3" spans="1:4" ht="32.25" customHeight="1">
      <c r="A3" s="248" t="s">
        <v>240</v>
      </c>
      <c r="B3" s="177" t="s">
        <v>18</v>
      </c>
      <c r="C3" s="163" t="s">
        <v>153</v>
      </c>
      <c r="D3" s="265" t="s">
        <v>159</v>
      </c>
    </row>
    <row r="4" spans="1:4" ht="29.25" customHeight="1">
      <c r="A4" s="151" t="s">
        <v>19</v>
      </c>
      <c r="B4" s="152" t="s">
        <v>20</v>
      </c>
      <c r="C4" s="158">
        <v>7175.8060000000005</v>
      </c>
      <c r="D4" s="82">
        <v>-0.3994401342256424</v>
      </c>
    </row>
    <row r="5" spans="1:4" ht="29.25" customHeight="1">
      <c r="A5" s="153" t="s">
        <v>224</v>
      </c>
      <c r="B5" s="154" t="s">
        <v>20</v>
      </c>
      <c r="C5" s="159">
        <v>7173.540000000001</v>
      </c>
      <c r="D5" s="79">
        <v>-0.39060384605235754</v>
      </c>
    </row>
    <row r="6" spans="1:4" ht="29.25" customHeight="1">
      <c r="A6" s="153" t="s">
        <v>225</v>
      </c>
      <c r="B6" s="154" t="s">
        <v>20</v>
      </c>
      <c r="C6" s="159">
        <v>2.266</v>
      </c>
      <c r="D6" s="79">
        <v>-22.23747426218256</v>
      </c>
    </row>
    <row r="7" spans="1:4" ht="29.25" customHeight="1">
      <c r="A7" s="155" t="s">
        <v>21</v>
      </c>
      <c r="B7" s="152" t="s">
        <v>22</v>
      </c>
      <c r="C7" s="158">
        <v>379929.3496</v>
      </c>
      <c r="D7" s="82">
        <v>-6.252867227887606</v>
      </c>
    </row>
    <row r="8" spans="1:4" ht="29.25" customHeight="1">
      <c r="A8" s="153" t="s">
        <v>226</v>
      </c>
      <c r="B8" s="154" t="s">
        <v>22</v>
      </c>
      <c r="C8" s="159">
        <v>379887.18</v>
      </c>
      <c r="D8" s="79">
        <v>-6.252208971396328</v>
      </c>
    </row>
    <row r="9" spans="1:4" ht="29.25" customHeight="1">
      <c r="A9" s="153" t="s">
        <v>227</v>
      </c>
      <c r="B9" s="154" t="s">
        <v>22</v>
      </c>
      <c r="C9" s="159">
        <v>42.1696</v>
      </c>
      <c r="D9" s="79">
        <v>-11.829989378517851</v>
      </c>
    </row>
    <row r="10" spans="1:4" ht="29.25" customHeight="1">
      <c r="A10" s="151" t="s">
        <v>23</v>
      </c>
      <c r="B10" s="152" t="s">
        <v>15</v>
      </c>
      <c r="C10" s="158">
        <v>22273.0589</v>
      </c>
      <c r="D10" s="82">
        <v>13.719689523450327</v>
      </c>
    </row>
    <row r="11" spans="1:4" ht="29.25" customHeight="1">
      <c r="A11" s="153" t="s">
        <v>228</v>
      </c>
      <c r="B11" s="154" t="s">
        <v>15</v>
      </c>
      <c r="C11" s="159">
        <v>16048.93</v>
      </c>
      <c r="D11" s="79">
        <v>22.427646539643646</v>
      </c>
    </row>
    <row r="12" spans="1:4" ht="29.25" customHeight="1">
      <c r="A12" s="153" t="s">
        <v>229</v>
      </c>
      <c r="B12" s="154" t="s">
        <v>15</v>
      </c>
      <c r="C12" s="159">
        <v>6224.1289</v>
      </c>
      <c r="D12" s="79">
        <v>-3.9044374742638155</v>
      </c>
    </row>
    <row r="13" spans="1:4" ht="29.25" customHeight="1">
      <c r="A13" s="155" t="s">
        <v>24</v>
      </c>
      <c r="B13" s="152" t="s">
        <v>25</v>
      </c>
      <c r="C13" s="158">
        <v>2969711.9156000004</v>
      </c>
      <c r="D13" s="82">
        <v>14.386635766909166</v>
      </c>
    </row>
    <row r="14" spans="1:4" ht="29.25" customHeight="1">
      <c r="A14" s="153" t="s">
        <v>230</v>
      </c>
      <c r="B14" s="154" t="s">
        <v>25</v>
      </c>
      <c r="C14" s="159">
        <v>2501325.0300000003</v>
      </c>
      <c r="D14" s="79">
        <v>18.717609485926687</v>
      </c>
    </row>
    <row r="15" spans="1:4" ht="29.25" customHeight="1">
      <c r="A15" s="153" t="s">
        <v>231</v>
      </c>
      <c r="B15" s="154" t="s">
        <v>25</v>
      </c>
      <c r="C15" s="159">
        <v>468386.8856</v>
      </c>
      <c r="D15" s="79">
        <v>-4.264627024040763</v>
      </c>
    </row>
    <row r="16" spans="1:4" ht="29.25" customHeight="1">
      <c r="A16" s="155" t="s">
        <v>26</v>
      </c>
      <c r="B16" s="152" t="s">
        <v>15</v>
      </c>
      <c r="C16" s="158">
        <v>7806.7359</v>
      </c>
      <c r="D16" s="82">
        <v>-8.591313815581856</v>
      </c>
    </row>
    <row r="17" spans="1:4" ht="29.25" customHeight="1">
      <c r="A17" s="156" t="s">
        <v>232</v>
      </c>
      <c r="B17" s="157" t="s">
        <v>27</v>
      </c>
      <c r="C17" s="159">
        <v>323484.5</v>
      </c>
      <c r="D17" s="80">
        <v>80.74486095668061</v>
      </c>
    </row>
    <row r="18" spans="1:4" ht="18.75">
      <c r="A18" s="414" t="s">
        <v>28</v>
      </c>
      <c r="B18" s="414"/>
      <c r="C18" s="414"/>
      <c r="D18" s="414"/>
    </row>
  </sheetData>
  <sheetProtection/>
  <mergeCells count="2">
    <mergeCell ref="A1:D1"/>
    <mergeCell ref="A18:D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7">
      <selection activeCell="A16" sqref="A16:IV16"/>
    </sheetView>
  </sheetViews>
  <sheetFormatPr defaultColWidth="9.140625" defaultRowHeight="14.25"/>
  <cols>
    <col min="1" max="1" width="35.140625" style="0" customWidth="1"/>
    <col min="2" max="2" width="16.8515625" style="0" customWidth="1"/>
    <col min="3" max="3" width="15.57421875" style="0" customWidth="1"/>
    <col min="4" max="4" width="8.7109375" style="0" bestFit="1" customWidth="1"/>
    <col min="5" max="5" width="6.8515625" style="1" bestFit="1" customWidth="1"/>
  </cols>
  <sheetData>
    <row r="1" spans="1:5" ht="25.5">
      <c r="A1" s="413" t="s">
        <v>12</v>
      </c>
      <c r="B1" s="413"/>
      <c r="C1" s="413"/>
      <c r="D1" s="59"/>
      <c r="E1" s="59"/>
    </row>
    <row r="3" spans="1:3" ht="18.75">
      <c r="A3" s="160"/>
      <c r="B3" s="415" t="s">
        <v>163</v>
      </c>
      <c r="C3" s="415"/>
    </row>
    <row r="4" spans="1:5" ht="24.75" customHeight="1">
      <c r="A4" s="249" t="s">
        <v>240</v>
      </c>
      <c r="B4" s="163" t="s">
        <v>153</v>
      </c>
      <c r="C4" s="164" t="s">
        <v>151</v>
      </c>
      <c r="E4"/>
    </row>
    <row r="5" spans="1:3" s="2" customFormat="1" ht="23.25" customHeight="1">
      <c r="A5" s="165" t="s">
        <v>107</v>
      </c>
      <c r="B5" s="237">
        <f>'[4]T084657_1'!$C6/10000</f>
        <v>1803.2027</v>
      </c>
      <c r="C5" s="238">
        <f>ROUND('[4]T084657_1'!$E6,1)</f>
        <v>13.9</v>
      </c>
    </row>
    <row r="6" spans="1:3" s="2" customFormat="1" ht="23.25" customHeight="1">
      <c r="A6" s="161" t="s">
        <v>101</v>
      </c>
      <c r="B6" s="276"/>
      <c r="C6" s="193"/>
    </row>
    <row r="7" spans="1:3" s="2" customFormat="1" ht="23.25" customHeight="1">
      <c r="A7" s="161" t="s">
        <v>108</v>
      </c>
      <c r="B7" s="276">
        <f>'[4]T084657_1'!$C8/10000</f>
        <v>820.3977</v>
      </c>
      <c r="C7" s="193">
        <f>ROUND('[4]T084657_1'!$E8,1)</f>
        <v>27.8</v>
      </c>
    </row>
    <row r="8" spans="1:3" s="2" customFormat="1" ht="23.25" customHeight="1">
      <c r="A8" s="161" t="s">
        <v>109</v>
      </c>
      <c r="B8" s="276">
        <f>'[4]T084657_1'!$C9/10000</f>
        <v>982.805</v>
      </c>
      <c r="C8" s="193">
        <f>ROUND('[4]T084657_1'!$E9,1)</f>
        <v>4.5</v>
      </c>
    </row>
    <row r="9" spans="1:3" s="2" customFormat="1" ht="23.25" customHeight="1">
      <c r="A9" s="161" t="s">
        <v>110</v>
      </c>
      <c r="B9" s="276">
        <f>'[4]T084657_1'!$C10/10000</f>
        <v>931.7872</v>
      </c>
      <c r="C9" s="193">
        <f>ROUND('[4]T084657_1'!$E10,1)</f>
        <v>11.3</v>
      </c>
    </row>
    <row r="10" spans="1:3" s="2" customFormat="1" ht="23.25" customHeight="1">
      <c r="A10" s="161" t="s">
        <v>102</v>
      </c>
      <c r="B10" s="276"/>
      <c r="C10" s="193"/>
    </row>
    <row r="11" spans="1:3" s="2" customFormat="1" ht="23.25" customHeight="1">
      <c r="A11" s="161" t="s">
        <v>111</v>
      </c>
      <c r="B11" s="276">
        <f>'[4]T084657_1'!$C12/10000</f>
        <v>22.8775</v>
      </c>
      <c r="C11" s="193">
        <f>ROUND('[4]T084657_1'!$E12,1)</f>
        <v>146.5</v>
      </c>
    </row>
    <row r="12" spans="1:3" s="2" customFormat="1" ht="23.25" customHeight="1">
      <c r="A12" s="161" t="s">
        <v>112</v>
      </c>
      <c r="B12" s="276">
        <f>'[4]T084657_1'!$C13/10000</f>
        <v>1780.3252</v>
      </c>
      <c r="C12" s="193">
        <f>ROUND('[4]T084657_1'!$E13,1)</f>
        <v>13.2</v>
      </c>
    </row>
    <row r="13" spans="1:3" s="2" customFormat="1" ht="23.25" customHeight="1">
      <c r="A13" s="161" t="s">
        <v>103</v>
      </c>
      <c r="B13" s="276"/>
      <c r="C13" s="193"/>
    </row>
    <row r="14" spans="1:3" s="2" customFormat="1" ht="23.25" customHeight="1">
      <c r="A14" s="161" t="s">
        <v>113</v>
      </c>
      <c r="B14" s="276">
        <f>'[4]T084657_1'!$C15/10000</f>
        <v>89.0766</v>
      </c>
      <c r="C14" s="193">
        <f>ROUND('[4]T084657_1'!$E15,1)</f>
        <v>26.1</v>
      </c>
    </row>
    <row r="15" spans="1:3" s="2" customFormat="1" ht="23.25" customHeight="1">
      <c r="A15" s="161" t="s">
        <v>114</v>
      </c>
      <c r="B15" s="276">
        <f>'[4]T084657_1'!$C16/10000</f>
        <v>680.8588</v>
      </c>
      <c r="C15" s="193">
        <f>ROUND('[4]T084657_1'!$E16,1)</f>
        <v>-4.4</v>
      </c>
    </row>
    <row r="16" spans="1:3" s="2" customFormat="1" ht="23.25" customHeight="1">
      <c r="A16" s="161" t="s">
        <v>115</v>
      </c>
      <c r="B16" s="276">
        <f>'[4]T084657_1'!$C17/10000</f>
        <v>1033.2673</v>
      </c>
      <c r="C16" s="193">
        <f>ROUND('[4]T084657_1'!$E17,1)</f>
        <v>29.2</v>
      </c>
    </row>
    <row r="17" spans="1:3" s="2" customFormat="1" ht="23.25" customHeight="1">
      <c r="A17" s="161" t="s">
        <v>104</v>
      </c>
      <c r="B17" s="276"/>
      <c r="C17" s="193"/>
    </row>
    <row r="18" spans="1:5" s="2" customFormat="1" ht="20.25">
      <c r="A18" s="161" t="s">
        <v>116</v>
      </c>
      <c r="B18" s="276">
        <f>'[4]T084657_1'!$C19/10000</f>
        <v>652.3855</v>
      </c>
      <c r="C18" s="193">
        <f>ROUND('[4]T084657_1'!$E19,1)</f>
        <v>4</v>
      </c>
      <c r="D18"/>
      <c r="E18" s="1"/>
    </row>
    <row r="19" spans="1:6" ht="20.25">
      <c r="A19" s="161" t="s">
        <v>117</v>
      </c>
      <c r="B19" s="276">
        <f>'[4]T084657_2'!$C6/10000</f>
        <v>155.5371</v>
      </c>
      <c r="C19" s="193">
        <f>ROUND('[4]T084657_2'!$E6,1)</f>
        <v>15.2</v>
      </c>
      <c r="F19" s="2"/>
    </row>
    <row r="20" spans="1:6" ht="20.25">
      <c r="A20" s="161" t="s">
        <v>118</v>
      </c>
      <c r="B20" s="276">
        <f>'[4]T084657_2'!$C7/10000</f>
        <v>160.2626</v>
      </c>
      <c r="C20" s="193">
        <f>ROUND('[4]T084657_2'!$E7,1)</f>
        <v>28.3</v>
      </c>
      <c r="F20" s="2"/>
    </row>
    <row r="21" spans="1:6" ht="20.25">
      <c r="A21" s="161" t="s">
        <v>119</v>
      </c>
      <c r="B21" s="276">
        <f>'[4]T084657_2'!$C8/10000</f>
        <v>624.3111</v>
      </c>
      <c r="C21" s="193">
        <f>ROUND('[4]T084657_2'!$E8,1)</f>
        <v>85</v>
      </c>
      <c r="F21" s="2"/>
    </row>
    <row r="22" spans="1:6" ht="20.25">
      <c r="A22" s="161" t="s">
        <v>125</v>
      </c>
      <c r="B22" s="276">
        <f>'[4]T084657_2'!$C9/10000</f>
        <v>115.0731</v>
      </c>
      <c r="C22" s="193">
        <f>ROUND('[4]T084657_2'!$E9,1)</f>
        <v>61.6</v>
      </c>
      <c r="F22" s="2"/>
    </row>
    <row r="23" spans="1:6" s="6" customFormat="1" ht="20.25">
      <c r="A23" s="161" t="s">
        <v>126</v>
      </c>
      <c r="B23" s="276">
        <v>431.2278</v>
      </c>
      <c r="C23" s="193">
        <v>8.3</v>
      </c>
      <c r="D23"/>
      <c r="E23" s="1"/>
      <c r="F23" s="2"/>
    </row>
    <row r="24" spans="1:6" ht="20.25">
      <c r="A24" s="161" t="s">
        <v>120</v>
      </c>
      <c r="B24" s="276">
        <v>104.9469</v>
      </c>
      <c r="C24" s="193">
        <v>15.6</v>
      </c>
      <c r="F24" s="2"/>
    </row>
    <row r="25" spans="1:6" ht="20.25">
      <c r="A25" s="161" t="s">
        <v>105</v>
      </c>
      <c r="B25" s="276"/>
      <c r="C25" s="193"/>
      <c r="F25" s="2"/>
    </row>
    <row r="26" spans="1:6" ht="20.25">
      <c r="A26" s="161" t="s">
        <v>121</v>
      </c>
      <c r="B26" s="276">
        <v>990.9332</v>
      </c>
      <c r="C26" s="193">
        <v>27.2</v>
      </c>
      <c r="F26" s="2"/>
    </row>
    <row r="27" spans="1:6" ht="20.25">
      <c r="A27" s="161" t="s">
        <v>122</v>
      </c>
      <c r="B27" s="276">
        <v>244.6511</v>
      </c>
      <c r="C27" s="193">
        <v>43.3</v>
      </c>
      <c r="F27" s="2"/>
    </row>
    <row r="28" spans="1:6" ht="20.25">
      <c r="A28" s="161" t="s">
        <v>123</v>
      </c>
      <c r="B28" s="276">
        <v>334.7045</v>
      </c>
      <c r="C28" s="193">
        <v>-10.9</v>
      </c>
      <c r="F28" s="2"/>
    </row>
    <row r="29" spans="1:6" ht="20.25">
      <c r="A29" s="162" t="s">
        <v>124</v>
      </c>
      <c r="B29" s="277">
        <v>232.9139</v>
      </c>
      <c r="C29" s="195">
        <v>-9.3</v>
      </c>
      <c r="F29" s="2"/>
    </row>
    <row r="30" ht="14.25">
      <c r="F30" s="2"/>
    </row>
  </sheetData>
  <sheetProtection/>
  <mergeCells count="2">
    <mergeCell ref="B3:C3"/>
    <mergeCell ref="A1:C1"/>
  </mergeCells>
  <printOptions horizontalCentered="1"/>
  <pageMargins left="0.6673611111111111" right="0.7479166666666667" top="0.8659722222222223" bottom="0.9840277777777777" header="0.5111111111111111" footer="0.5111111111111111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7">
      <selection activeCell="F6" sqref="F6"/>
    </sheetView>
  </sheetViews>
  <sheetFormatPr defaultColWidth="9.140625" defaultRowHeight="14.25"/>
  <cols>
    <col min="1" max="1" width="29.140625" style="0" customWidth="1"/>
    <col min="2" max="2" width="13.8515625" style="61" customWidth="1"/>
    <col min="3" max="3" width="14.00390625" style="0" customWidth="1"/>
    <col min="4" max="4" width="13.7109375" style="0" customWidth="1"/>
    <col min="5" max="5" width="10.421875" style="0" customWidth="1"/>
    <col min="6" max="6" width="9.28125" style="0" customWidth="1"/>
  </cols>
  <sheetData>
    <row r="1" spans="1:6" ht="25.5">
      <c r="A1" s="416" t="s">
        <v>29</v>
      </c>
      <c r="B1" s="416"/>
      <c r="C1" s="416"/>
      <c r="D1" s="416"/>
      <c r="E1" s="62"/>
      <c r="F1" s="62"/>
    </row>
    <row r="2" spans="1:6" ht="18.75">
      <c r="A2" s="160"/>
      <c r="B2" s="178"/>
      <c r="C2" s="160"/>
      <c r="D2" s="187" t="s">
        <v>66</v>
      </c>
      <c r="E2" s="60"/>
      <c r="F2" s="60"/>
    </row>
    <row r="3" spans="1:4" ht="36.75" customHeight="1">
      <c r="A3" s="250" t="s">
        <v>244</v>
      </c>
      <c r="B3" s="188" t="s">
        <v>138</v>
      </c>
      <c r="C3" s="188" t="s">
        <v>153</v>
      </c>
      <c r="D3" s="164" t="s">
        <v>151</v>
      </c>
    </row>
    <row r="4" spans="1:4" s="7" customFormat="1" ht="28.5" customHeight="1">
      <c r="A4" s="179" t="s">
        <v>140</v>
      </c>
      <c r="B4" s="180" t="s">
        <v>139</v>
      </c>
      <c r="C4" s="181">
        <f>'[5]1、X40034_2017年9月'!$D5/10000</f>
        <v>104.9469</v>
      </c>
      <c r="D4" s="182">
        <f>ROUND('[5]1、X40034_2017年9月'!$F5,1)</f>
        <v>15.6</v>
      </c>
    </row>
    <row r="5" spans="1:7" ht="28.5" customHeight="1">
      <c r="A5" s="183" t="s">
        <v>136</v>
      </c>
      <c r="B5" s="154" t="s">
        <v>139</v>
      </c>
      <c r="C5" s="278">
        <f>'[5]1、X40034_2017年9月'!$D6/10000</f>
        <v>83.8739</v>
      </c>
      <c r="D5" s="279">
        <f>ROUND('[5]1、X40034_2017年9月'!$F6,1)</f>
        <v>28.7</v>
      </c>
      <c r="F5" s="7"/>
      <c r="G5" s="7"/>
    </row>
    <row r="6" spans="1:7" ht="28.5" customHeight="1">
      <c r="A6" s="183" t="s">
        <v>137</v>
      </c>
      <c r="B6" s="184" t="s">
        <v>139</v>
      </c>
      <c r="C6" s="278">
        <f>'[5]1、X40034_2017年9月'!$D7/10000</f>
        <v>10.6081</v>
      </c>
      <c r="D6" s="279">
        <f>ROUND('[5]1、X40034_2017年9月'!$F7,1)</f>
        <v>3.1</v>
      </c>
      <c r="F6" s="7"/>
      <c r="G6" s="7"/>
    </row>
    <row r="7" spans="1:4" s="7" customFormat="1" ht="28.5" customHeight="1">
      <c r="A7" s="155" t="s">
        <v>143</v>
      </c>
      <c r="B7" s="185" t="s">
        <v>142</v>
      </c>
      <c r="C7" s="253">
        <f>'[5]1、X40034_2017年9月'!$D8/10000</f>
        <v>360.2027</v>
      </c>
      <c r="D7" s="254">
        <f>ROUND('[5]1、X40034_2017年9月'!$F8,1)</f>
        <v>24.5</v>
      </c>
    </row>
    <row r="8" spans="1:7" ht="28.5" customHeight="1">
      <c r="A8" s="183" t="s">
        <v>136</v>
      </c>
      <c r="B8" s="184" t="s">
        <v>142</v>
      </c>
      <c r="C8" s="278">
        <f>'[5]1、X40034_2017年9月'!$D9/10000</f>
        <v>337.2899</v>
      </c>
      <c r="D8" s="279">
        <f>ROUND('[5]1、X40034_2017年9月'!$F9,1)</f>
        <v>29.3</v>
      </c>
      <c r="F8" s="7"/>
      <c r="G8" s="7"/>
    </row>
    <row r="9" spans="1:7" ht="28.5" customHeight="1">
      <c r="A9" s="155" t="s">
        <v>144</v>
      </c>
      <c r="B9" s="185" t="s">
        <v>145</v>
      </c>
      <c r="C9" s="253">
        <f>'[5]1、X40034_2017年9月'!$D10/10000</f>
        <v>172.0989</v>
      </c>
      <c r="D9" s="254">
        <f>ROUND('[5]1、X40034_2017年9月'!$F10,1)</f>
        <v>42.3</v>
      </c>
      <c r="F9" s="7"/>
      <c r="G9" s="7"/>
    </row>
    <row r="10" spans="1:4" s="7" customFormat="1" ht="28.5" customHeight="1">
      <c r="A10" s="183" t="s">
        <v>136</v>
      </c>
      <c r="B10" s="184" t="s">
        <v>145</v>
      </c>
      <c r="C10" s="278">
        <f>'[5]1、X40034_2017年9月'!$D11/10000</f>
        <v>154.9538</v>
      </c>
      <c r="D10" s="279">
        <f>ROUND('[5]1、X40034_2017年9月'!$F11,1)</f>
        <v>43.9</v>
      </c>
    </row>
    <row r="11" spans="1:8" ht="28.5" customHeight="1">
      <c r="A11" s="251" t="s">
        <v>146</v>
      </c>
      <c r="B11" s="252" t="s">
        <v>141</v>
      </c>
      <c r="C11" s="253">
        <f>'[5]1、X40034_2017年9月'!$D12/10000</f>
        <v>1538.4835</v>
      </c>
      <c r="D11" s="254">
        <f>ROUND('[5]1、X40034_2017年9月'!$F12,1)</f>
        <v>9.3</v>
      </c>
      <c r="F11" s="7"/>
      <c r="G11" s="7"/>
      <c r="H11" s="7"/>
    </row>
    <row r="12" spans="1:8" ht="28.5" customHeight="1">
      <c r="A12" s="183" t="s">
        <v>136</v>
      </c>
      <c r="B12" s="184" t="s">
        <v>141</v>
      </c>
      <c r="C12" s="278">
        <f>'[5]1、X40034_2017年9月'!$D13/10000</f>
        <v>1189.3634</v>
      </c>
      <c r="D12" s="279">
        <f>ROUND('[5]1、X40034_2017年9月'!$F13,1)</f>
        <v>12.1</v>
      </c>
      <c r="F12" s="7"/>
      <c r="G12" s="7"/>
      <c r="H12" s="7"/>
    </row>
    <row r="13" spans="1:4" s="7" customFormat="1" ht="28.5" customHeight="1">
      <c r="A13" s="251" t="s">
        <v>147</v>
      </c>
      <c r="B13" s="252" t="s">
        <v>141</v>
      </c>
      <c r="C13" s="253">
        <f>'[5]1、X40034_2017年9月'!$D14/10000</f>
        <v>344.8037</v>
      </c>
      <c r="D13" s="254">
        <f>ROUND('[5]1、X40034_2017年9月'!$F14,1)</f>
        <v>10</v>
      </c>
    </row>
    <row r="14" spans="1:8" ht="28.5" customHeight="1">
      <c r="A14" s="183" t="s">
        <v>136</v>
      </c>
      <c r="B14" s="184" t="s">
        <v>141</v>
      </c>
      <c r="C14" s="278">
        <f>'[5]1、X40034_2017年9月'!$D15/10000</f>
        <v>279.5774</v>
      </c>
      <c r="D14" s="279">
        <f>ROUND('[5]1、X40034_2017年9月'!$F15,1)</f>
        <v>22.3</v>
      </c>
      <c r="F14" s="7"/>
      <c r="G14" s="7"/>
      <c r="H14" s="7"/>
    </row>
    <row r="15" spans="1:8" ht="28.5" customHeight="1">
      <c r="A15" s="251" t="s">
        <v>148</v>
      </c>
      <c r="B15" s="252" t="s">
        <v>141</v>
      </c>
      <c r="C15" s="253">
        <f>'[5]1、X40034_2017年9月'!$D16/10000</f>
        <v>151.4493</v>
      </c>
      <c r="D15" s="254">
        <f>ROUND('[5]1、X40034_2017年9月'!$F16,1)</f>
        <v>-6</v>
      </c>
      <c r="F15" s="7"/>
      <c r="G15" s="7"/>
      <c r="H15" s="7"/>
    </row>
    <row r="16" spans="1:7" ht="28.5" customHeight="1">
      <c r="A16" s="183" t="s">
        <v>136</v>
      </c>
      <c r="B16" s="184" t="s">
        <v>141</v>
      </c>
      <c r="C16" s="278">
        <f>'[5]1、X40034_2017年9月'!$D17/10000</f>
        <v>123.2242</v>
      </c>
      <c r="D16" s="279">
        <f>ROUND('[5]1、X40034_2017年9月'!$F17,1)</f>
        <v>-8.3</v>
      </c>
      <c r="F16" s="7"/>
      <c r="G16" s="7"/>
    </row>
    <row r="17" spans="1:7" ht="28.5" customHeight="1">
      <c r="A17" s="251" t="s">
        <v>149</v>
      </c>
      <c r="B17" s="252" t="s">
        <v>141</v>
      </c>
      <c r="C17" s="253">
        <f>'[5]1、X40034_2017年9月'!$D22/10000</f>
        <v>194.3811</v>
      </c>
      <c r="D17" s="254">
        <f>ROUND('[5]1、X40034_2017年9月'!$F22,1)</f>
        <v>-20.6</v>
      </c>
      <c r="F17" s="7"/>
      <c r="G17" s="7"/>
    </row>
    <row r="18" spans="1:7" ht="28.5" customHeight="1">
      <c r="A18" s="156" t="s">
        <v>136</v>
      </c>
      <c r="B18" s="186" t="s">
        <v>141</v>
      </c>
      <c r="C18" s="280">
        <f>'[5]1、X40034_2017年9月'!$D23/10000</f>
        <v>120.3528</v>
      </c>
      <c r="D18" s="281">
        <f>ROUND('[5]1、X40034_2017年9月'!$F23,1)</f>
        <v>-28.4</v>
      </c>
      <c r="F18" s="7"/>
      <c r="G18" s="7"/>
    </row>
    <row r="19" spans="1:4" ht="18.75">
      <c r="A19" s="160"/>
      <c r="B19" s="178"/>
      <c r="C19" s="160"/>
      <c r="D19" s="160"/>
    </row>
    <row r="20" spans="1:4" ht="18.75">
      <c r="A20" s="160"/>
      <c r="B20" s="178"/>
      <c r="C20" s="160"/>
      <c r="D20" s="160"/>
    </row>
    <row r="21" spans="1:4" ht="18.75">
      <c r="A21" s="160"/>
      <c r="B21" s="178"/>
      <c r="C21" s="160"/>
      <c r="D21" s="160"/>
    </row>
    <row r="22" spans="1:4" ht="18.75">
      <c r="A22" s="160"/>
      <c r="B22" s="178"/>
      <c r="C22" s="160"/>
      <c r="D22" s="160"/>
    </row>
    <row r="23" spans="1:4" ht="18.75">
      <c r="A23" s="160"/>
      <c r="B23" s="178"/>
      <c r="C23" s="160"/>
      <c r="D23" s="160"/>
    </row>
    <row r="24" spans="1:4" ht="18.75">
      <c r="A24" s="160"/>
      <c r="B24" s="178"/>
      <c r="C24" s="160"/>
      <c r="D24" s="160"/>
    </row>
    <row r="25" spans="1:4" ht="18.75">
      <c r="A25" s="160"/>
      <c r="B25" s="178"/>
      <c r="C25" s="160"/>
      <c r="D25" s="160"/>
    </row>
    <row r="26" spans="1:4" ht="18.75">
      <c r="A26" s="160"/>
      <c r="B26" s="178"/>
      <c r="C26" s="160"/>
      <c r="D26" s="160"/>
    </row>
    <row r="27" spans="1:4" ht="18.75">
      <c r="A27" s="160"/>
      <c r="B27" s="178"/>
      <c r="C27" s="160"/>
      <c r="D27" s="160"/>
    </row>
  </sheetData>
  <sheetProtection/>
  <mergeCells count="1">
    <mergeCell ref="A1:D1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C11" sqref="C11"/>
    </sheetView>
  </sheetViews>
  <sheetFormatPr defaultColWidth="9.140625" defaultRowHeight="14.25"/>
  <cols>
    <col min="1" max="1" width="37.140625" style="0" customWidth="1"/>
    <col min="2" max="2" width="18.00390625" style="0" customWidth="1"/>
    <col min="3" max="3" width="12.57421875" style="0" customWidth="1"/>
  </cols>
  <sheetData>
    <row r="1" spans="1:3" ht="19.5" customHeight="1">
      <c r="A1" s="417" t="s">
        <v>215</v>
      </c>
      <c r="B1" s="418"/>
      <c r="C1" s="418"/>
    </row>
    <row r="2" spans="1:3" ht="14.25">
      <c r="A2" s="63"/>
      <c r="B2" s="63"/>
      <c r="C2" s="63"/>
    </row>
    <row r="3" spans="1:3" ht="18.75">
      <c r="A3" s="419"/>
      <c r="B3" s="419"/>
      <c r="C3" s="202" t="s">
        <v>163</v>
      </c>
    </row>
    <row r="4" spans="1:3" ht="24" customHeight="1">
      <c r="A4" s="245" t="s">
        <v>240</v>
      </c>
      <c r="B4" s="203" t="s">
        <v>152</v>
      </c>
      <c r="C4" s="204" t="s">
        <v>106</v>
      </c>
    </row>
    <row r="5" spans="1:3" ht="24.75" customHeight="1">
      <c r="A5" s="289" t="s">
        <v>233</v>
      </c>
      <c r="B5" s="290">
        <v>890.35</v>
      </c>
      <c r="C5" s="291">
        <v>10.3</v>
      </c>
    </row>
    <row r="6" spans="1:3" ht="24.75" customHeight="1">
      <c r="A6" s="197" t="s">
        <v>216</v>
      </c>
      <c r="B6" s="239"/>
      <c r="C6" s="288"/>
    </row>
    <row r="7" spans="1:3" ht="24.75" customHeight="1">
      <c r="A7" s="198" t="s">
        <v>167</v>
      </c>
      <c r="B7" s="239">
        <v>768.832064</v>
      </c>
      <c r="C7" s="288">
        <v>10.11</v>
      </c>
    </row>
    <row r="8" spans="1:3" ht="24.75" customHeight="1">
      <c r="A8" s="198" t="s">
        <v>168</v>
      </c>
      <c r="B8" s="239">
        <v>121.51793600000008</v>
      </c>
      <c r="C8" s="288">
        <v>11.2</v>
      </c>
    </row>
    <row r="9" spans="1:3" ht="24.75" customHeight="1">
      <c r="A9" s="197" t="s">
        <v>217</v>
      </c>
      <c r="B9" s="239"/>
      <c r="C9" s="288"/>
    </row>
    <row r="10" spans="1:3" ht="24.75" customHeight="1">
      <c r="A10" s="198" t="s">
        <v>169</v>
      </c>
      <c r="B10" s="239">
        <v>762.069645</v>
      </c>
      <c r="C10" s="288">
        <v>10.07</v>
      </c>
    </row>
    <row r="11" spans="1:3" ht="24.75" customHeight="1">
      <c r="A11" s="198" t="s">
        <v>170</v>
      </c>
      <c r="B11" s="239">
        <v>128.280355</v>
      </c>
      <c r="C11" s="288">
        <v>11.4</v>
      </c>
    </row>
    <row r="12" spans="1:3" ht="24.75" customHeight="1">
      <c r="A12" s="199"/>
      <c r="B12" s="189"/>
      <c r="C12" s="190"/>
    </row>
    <row r="13" spans="1:4" ht="24.75" customHeight="1">
      <c r="A13" s="199" t="s">
        <v>234</v>
      </c>
      <c r="B13" s="191"/>
      <c r="C13" s="192"/>
      <c r="D13" s="1"/>
    </row>
    <row r="14" spans="1:3" ht="24.75" customHeight="1">
      <c r="A14" s="200" t="s">
        <v>204</v>
      </c>
      <c r="B14" s="97">
        <f>'[3]总人数和旅游总收入表'!B13</f>
        <v>3739.86322872082</v>
      </c>
      <c r="C14" s="98">
        <f>ROUND('[3]总人数和旅游总收入表'!C13,1)</f>
        <v>18</v>
      </c>
    </row>
    <row r="15" spans="1:3" ht="24.75" customHeight="1">
      <c r="A15" s="200" t="s">
        <v>205</v>
      </c>
      <c r="B15" s="97">
        <f>'[3]入境报表格式'!$B$25/10000</f>
        <v>21.1055</v>
      </c>
      <c r="C15" s="193">
        <f>ROUND('[3]入境报表格式'!$C$25,1)</f>
        <v>5.3</v>
      </c>
    </row>
    <row r="16" spans="1:3" ht="24.75" customHeight="1">
      <c r="A16" s="200" t="s">
        <v>206</v>
      </c>
      <c r="B16" s="97">
        <f>'[3]总人数和旅游总收入表'!$D$13</f>
        <v>306.910089270512</v>
      </c>
      <c r="C16" s="193">
        <f>ROUND('[3]总人数和旅游总收入表'!$E$13,1)</f>
        <v>29.6</v>
      </c>
    </row>
    <row r="17" spans="1:3" ht="24.75" customHeight="1">
      <c r="A17" s="201" t="s">
        <v>207</v>
      </c>
      <c r="B17" s="275">
        <f>'[3]入境报表格式'!$F$25</f>
        <v>9306.833997000002</v>
      </c>
      <c r="C17" s="195">
        <f>ROUND('[3]入境报表格式'!$G$25,1)</f>
        <v>-17.2</v>
      </c>
    </row>
    <row r="18" spans="1:3" ht="19.5">
      <c r="A18" s="160" t="s">
        <v>135</v>
      </c>
      <c r="B18" s="196"/>
      <c r="C18" s="196"/>
    </row>
  </sheetData>
  <sheetProtection/>
  <mergeCells count="2">
    <mergeCell ref="A1:C1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岳阳市统计局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综合研究室</dc:creator>
  <cp:keywords/>
  <dc:description/>
  <cp:lastModifiedBy>xiekang</cp:lastModifiedBy>
  <cp:lastPrinted>2017-04-19T01:06:54Z</cp:lastPrinted>
  <dcterms:created xsi:type="dcterms:W3CDTF">2003-01-07T10:46:14Z</dcterms:created>
  <dcterms:modified xsi:type="dcterms:W3CDTF">2017-10-27T00:57:01Z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