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3" tabRatio="940" firstSheet="9" activeTab="15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<sst xmlns="http://schemas.openxmlformats.org/spreadsheetml/2006/main" count="464" uniqueCount="308">
  <si>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</si>
  <si>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</si>
  <si>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</si>
  <si>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</si>
  <si>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</si>
  <si>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</si>
  <si>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</si>
  <si>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</si>
  <si>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6%-6.5%</t>
  </si>
  <si>
    <t>7.5%—8%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</si>
  <si>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</si>
  <si>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</si>
  <si>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</si>
  <si>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</si>
  <si>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</si>
  <si>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稳中提质，国际收支基本平衡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</si>
  <si>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</si>
  <si>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</si>
  <si>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</si>
  <si>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r>
      <t>4%</t>
    </r>
    <r>
      <rPr>
        <sz val="11"/>
        <rFont val="宋体"/>
        <family val="0"/>
      </rPr>
      <t>（地方财政）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</si>
  <si>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</si>
  <si>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</si>
  <si>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</si>
  <si>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</si>
  <si>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1100万人以上</t>
  </si>
  <si>
    <t>70万人</t>
  </si>
  <si>
    <t>城镇调查失业率</t>
  </si>
  <si>
    <t>4.5%以内</t>
  </si>
  <si>
    <r>
      <t>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</si>
  <si>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</si>
  <si>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下降3%左右</t>
  </si>
  <si>
    <t>下降2.5%</t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</si>
  <si>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</si>
  <si>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1-5月岳阳市主要经济指标完成情况表</t>
  </si>
  <si>
    <t>主要指标</t>
  </si>
  <si>
    <t>单 位</t>
  </si>
  <si>
    <t>总量</t>
  </si>
  <si>
    <t>增 幅（%）</t>
  </si>
  <si>
    <t>生产总值</t>
  </si>
  <si>
    <t>亿元</t>
  </si>
  <si>
    <t>季度公布</t>
  </si>
  <si>
    <t xml:space="preserve">  第一产业</t>
  </si>
  <si>
    <t xml:space="preserve">  第二产业</t>
  </si>
  <si>
    <t xml:space="preserve">  第三产业</t>
  </si>
  <si>
    <t>一般公共预算收入</t>
  </si>
  <si>
    <t xml:space="preserve">  一般公共预算地方收入</t>
  </si>
  <si>
    <t>一般公共预算支出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</si>
  <si>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</si>
  <si>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</si>
  <si>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</si>
  <si>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</si>
  <si>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</si>
  <si>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</si>
  <si>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</si>
  <si>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</si>
  <si>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</si>
  <si>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</si>
  <si>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</si>
  <si>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</si>
  <si>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</si>
  <si>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</si>
  <si>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</si>
  <si>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</si>
  <si>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</si>
  <si>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</si>
  <si>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</si>
  <si>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</si>
  <si>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</si>
  <si>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</si>
  <si>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</si>
  <si>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</si>
  <si>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</si>
  <si>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</si>
  <si>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</si>
  <si>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</si>
  <si>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</si>
  <si>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</si>
  <si>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</si>
  <si>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</si>
  <si>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</si>
  <si>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</si>
  <si>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</si>
  <si>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</si>
  <si>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</si>
  <si>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</si>
  <si>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</si>
  <si>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</si>
  <si>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</si>
  <si>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</si>
  <si>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</si>
  <si>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</si>
  <si>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</si>
  <si>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</si>
  <si>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</si>
  <si>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</si>
  <si>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</si>
  <si>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</si>
  <si>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</si>
  <si>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</si>
  <si>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</si>
  <si>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</si>
  <si>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</si>
  <si>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</si>
  <si>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</si>
  <si>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</si>
  <si>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</si>
  <si>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</si>
  <si>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</si>
  <si>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</si>
  <si>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</si>
  <si>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</si>
  <si>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</si>
  <si>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</si>
  <si>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</si>
  <si>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</si>
  <si>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</si>
  <si>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</si>
  <si>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</si>
  <si>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</si>
  <si>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</si>
  <si>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</si>
  <si>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</si>
  <si>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</si>
  <si>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</si>
  <si>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</si>
  <si>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</si>
  <si>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</si>
  <si>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</si>
  <si>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</si>
  <si>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</si>
  <si>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</si>
  <si>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</si>
  <si>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</si>
  <si>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</si>
  <si>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</si>
  <si>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</si>
  <si>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</si>
  <si>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</si>
  <si>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</si>
  <si>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</si>
  <si>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</si>
  <si>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</si>
  <si>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</si>
  <si>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</si>
  <si>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</si>
  <si>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</si>
  <si>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</si>
  <si>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</si>
  <si>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</si>
  <si>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</si>
  <si>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</si>
  <si>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</si>
  <si>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</si>
  <si>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</si>
  <si>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</si>
  <si>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</si>
  <si>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</si>
  <si>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</si>
  <si>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</si>
  <si>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</si>
  <si>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</si>
  <si>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</si>
  <si>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</si>
  <si>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</si>
  <si>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</si>
  <si>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</si>
  <si>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</si>
  <si>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</si>
  <si>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</si>
  <si>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</si>
  <si>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</si>
  <si>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</si>
  <si>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</si>
  <si>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</si>
  <si>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</si>
  <si>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</si>
  <si>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</si>
  <si>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</si>
  <si>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</si>
  <si>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</si>
  <si>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</si>
  <si>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</si>
  <si>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</si>
  <si>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</si>
  <si>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</si>
  <si>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</si>
  <si>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</si>
  <si>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</si>
  <si>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</si>
  <si>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</si>
  <si>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</si>
  <si>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</si>
  <si>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</si>
  <si>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</si>
  <si>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</si>
  <si>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</si>
  <si>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</si>
  <si>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</si>
  <si>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</si>
  <si>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</si>
  <si>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</si>
  <si>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</si>
  <si>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</si>
  <si>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</si>
  <si>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</si>
  <si>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</si>
  <si>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</si>
  <si>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</si>
  <si>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</si>
  <si>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</si>
  <si>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</si>
  <si>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</si>
  <si>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</si>
  <si>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</si>
  <si>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</si>
  <si>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</si>
  <si>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</si>
  <si>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</si>
  <si>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</si>
  <si>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</si>
  <si>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</si>
  <si>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</si>
  <si>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</si>
  <si>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</si>
  <si>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</si>
  <si>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</si>
  <si>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</si>
  <si>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</si>
  <si>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</si>
  <si>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</si>
  <si>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</si>
  <si>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</si>
  <si>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</si>
  <si>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</si>
  <si>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</si>
  <si>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</si>
  <si>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</si>
  <si>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</si>
  <si>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</si>
  <si>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</si>
  <si>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</si>
  <si>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</si>
  <si>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  一般贸易</t>
  </si>
  <si>
    <t xml:space="preserve">    来料加工装配贸易</t>
  </si>
  <si>
    <t xml:space="preserve">    进料加工贸易</t>
  </si>
  <si>
    <t xml:space="preserve">    保税监管场所进出境货物</t>
  </si>
  <si>
    <t xml:space="preserve">    海关特殊监管区域物流货物</t>
  </si>
  <si>
    <t xml:space="preserve">    其他贸易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</si>
  <si>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</si>
  <si>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</si>
  <si>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</si>
  <si>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</si>
  <si>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</si>
  <si>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</si>
  <si>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</si>
  <si>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</si>
  <si>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一般公共预算地方收入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</si>
  <si>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</si>
  <si>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2、一般公共预算支出</t>
  </si>
  <si>
    <t>指标</t>
  </si>
  <si>
    <t>本月余额</t>
  </si>
  <si>
    <t>年初余额</t>
  </si>
  <si>
    <t>同比增幅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</si>
  <si>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</si>
  <si>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</si>
  <si>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</si>
  <si>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</si>
  <si>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</si>
  <si>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</si>
  <si>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</si>
  <si>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</si>
  <si>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</si>
  <si>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</si>
  <si>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</si>
  <si>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</si>
  <si>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</si>
  <si>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</si>
  <si>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</si>
  <si>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</si>
  <si>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</si>
  <si>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</si>
  <si>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</si>
  <si>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</si>
  <si>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</si>
  <si>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</si>
  <si>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</si>
  <si>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</si>
  <si>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</si>
  <si>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r>
      <t>2019年1—5</t>
    </r>
    <r>
      <rPr>
        <b/>
        <sz val="20"/>
        <rFont val="宋体"/>
        <family val="0"/>
      </rPr>
      <t>月岳阳市各县（市）区主要经济指标（二）</t>
    </r>
  </si>
  <si>
    <t>规模工业增加值</t>
  </si>
  <si>
    <t>一般公共预算地方收入</t>
  </si>
  <si>
    <t>增幅
（%）</t>
  </si>
  <si>
    <t>排位</t>
  </si>
  <si>
    <t>岳阳楼区</t>
  </si>
  <si>
    <t>经济技术
开发区</t>
  </si>
  <si>
    <t>南湖新区</t>
  </si>
  <si>
    <t xml:space="preserve"> </t>
  </si>
  <si>
    <t>全口径财政总收入</t>
  </si>
  <si>
    <t>全社会消费品零售总额</t>
  </si>
  <si>
    <t>城陵矶国际港务集团集装箱吞吐量</t>
  </si>
  <si>
    <t>万标箱</t>
  </si>
  <si>
    <t>注：港务集团公司吞吐量含岳阳新港公司和长沙集星公司。</t>
  </si>
  <si>
    <t>1-5月城陵矶新港区主要经济指标完成情况表</t>
  </si>
  <si>
    <t>非税收入</t>
  </si>
  <si>
    <r>
      <t>注：1</t>
    </r>
    <r>
      <rPr>
        <sz val="10"/>
        <rFont val="宋体"/>
        <family val="0"/>
      </rPr>
      <t>.</t>
    </r>
    <r>
      <rPr>
        <sz val="10"/>
        <rFont val="宋体"/>
        <family val="0"/>
      </rPr>
      <t>以上数据由市财政局、市人民银行提供。</t>
    </r>
  </si>
  <si>
    <t>金融机构本外币各项存款余额</t>
  </si>
  <si>
    <t>一般公共预算收入</t>
  </si>
  <si>
    <t xml:space="preserve">   2.带括号的数据为做实地方收入口径数据。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</si>
</sst>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"/>
    <numFmt numFmtId="182" formatCode="0_ "/>
    <numFmt numFmtId="183" formatCode="0.00_);[Red]\(0.00\)"/>
    <numFmt numFmtId="184" formatCode="0_);[Red]\(0\)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  <numFmt numFmtId="191" formatCode="#,##0.0_ "/>
    <numFmt numFmtId="192" formatCode="0.00_);\(0.00\)"/>
    <numFmt numFmtId="193" formatCode="\(0\)"/>
    <numFmt numFmtId="194" formatCode="\(0.00\)"/>
    <numFmt numFmtId="195" formatCode="\(0.0_)"/>
    <numFmt numFmtId="196" formatCode="\(0.0\)"/>
  </numFmts>
  <fonts count="9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4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rgb="FFFF0000"/>
      <name val="宋体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76" fillId="24" borderId="0" applyNumberFormat="0" applyBorder="0" applyAlignment="0" applyProtection="0"/>
    <xf numFmtId="0" fontId="77" fillId="22" borderId="8" applyNumberFormat="0" applyAlignment="0" applyProtection="0"/>
    <xf numFmtId="0" fontId="78" fillId="25" borderId="5" applyNumberFormat="0" applyAlignment="0" applyProtection="0"/>
    <xf numFmtId="0" fontId="37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24" fillId="32" borderId="9" applyNumberFormat="0" applyFont="0" applyAlignment="0" applyProtection="0"/>
  </cellStyleXfs>
  <cellXfs count="3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79" fillId="0" borderId="10" xfId="0" applyNumberFormat="1" applyFont="1" applyFill="1" applyBorder="1" applyAlignment="1">
      <alignment horizontal="center" vertical="center" wrapText="1"/>
    </xf>
    <xf numFmtId="179" fontId="79" fillId="0" borderId="10" xfId="0" applyNumberFormat="1" applyFont="1" applyBorder="1" applyAlignment="1">
      <alignment horizontal="center" vertical="center" wrapText="1"/>
    </xf>
    <xf numFmtId="178" fontId="7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15" fillId="0" borderId="0" xfId="51" applyFont="1" applyAlignment="1">
      <alignment horizontal="center" vertical="center"/>
      <protection/>
    </xf>
    <xf numFmtId="0" fontId="16" fillId="0" borderId="12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181" fontId="16" fillId="0" borderId="10" xfId="51" applyNumberFormat="1" applyFont="1" applyBorder="1" applyAlignment="1">
      <alignment horizontal="center" vertical="center" wrapText="1"/>
      <protection/>
    </xf>
    <xf numFmtId="0" fontId="16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181" fontId="17" fillId="0" borderId="11" xfId="51" applyNumberFormat="1" applyFont="1" applyBorder="1" applyAlignment="1">
      <alignment horizontal="right" vertical="center"/>
      <protection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57" fontId="20" fillId="0" borderId="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182" fontId="8" fillId="0" borderId="10" xfId="55" applyNumberFormat="1" applyFont="1" applyFill="1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79" fontId="18" fillId="0" borderId="0" xfId="0" applyNumberFormat="1" applyFont="1" applyBorder="1" applyAlignment="1">
      <alignment wrapText="1"/>
    </xf>
    <xf numFmtId="178" fontId="18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2" fontId="8" fillId="0" borderId="11" xfId="55" applyNumberFormat="1" applyFont="1" applyFill="1" applyBorder="1" applyAlignment="1">
      <alignment horizontal="center" vertical="center"/>
      <protection/>
    </xf>
    <xf numFmtId="180" fontId="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9" fillId="0" borderId="0" xfId="0" applyFont="1" applyAlignment="1">
      <alignment/>
    </xf>
    <xf numFmtId="0" fontId="23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79" fillId="34" borderId="12" xfId="0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182" fontId="79" fillId="0" borderId="10" xfId="0" applyNumberFormat="1" applyFont="1" applyBorder="1" applyAlignment="1">
      <alignment horizontal="center" vertical="center" wrapText="1"/>
    </xf>
    <xf numFmtId="182" fontId="79" fillId="0" borderId="11" xfId="0" applyNumberFormat="1" applyFont="1" applyBorder="1" applyAlignment="1">
      <alignment horizontal="center" vertical="center" wrapText="1"/>
    </xf>
    <xf numFmtId="178" fontId="22" fillId="0" borderId="0" xfId="0" applyNumberFormat="1" applyFont="1" applyBorder="1" applyAlignment="1">
      <alignment wrapText="1"/>
    </xf>
    <xf numFmtId="0" fontId="79" fillId="34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0" fillId="34" borderId="15" xfId="0" applyFont="1" applyFill="1" applyBorder="1" applyAlignment="1">
      <alignment horizontal="lef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9" fillId="34" borderId="19" xfId="0" applyFont="1" applyFill="1" applyBorder="1" applyAlignment="1">
      <alignment horizontal="left" vertical="center"/>
    </xf>
    <xf numFmtId="178" fontId="6" fillId="0" borderId="20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0" fontId="81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80" fillId="0" borderId="0" xfId="0" applyFont="1" applyAlignment="1">
      <alignment/>
    </xf>
    <xf numFmtId="0" fontId="82" fillId="0" borderId="0" xfId="0" applyFont="1" applyFill="1" applyBorder="1" applyAlignment="1">
      <alignment horizontal="right" vertical="center"/>
    </xf>
    <xf numFmtId="0" fontId="79" fillId="34" borderId="12" xfId="0" applyFont="1" applyFill="1" applyBorder="1" applyAlignment="1">
      <alignment horizontal="center" vertical="center"/>
    </xf>
    <xf numFmtId="180" fontId="79" fillId="34" borderId="11" xfId="0" applyNumberFormat="1" applyFont="1" applyFill="1" applyBorder="1" applyAlignment="1">
      <alignment horizontal="center" vertical="center" wrapText="1"/>
    </xf>
    <xf numFmtId="0" fontId="79" fillId="34" borderId="15" xfId="0" applyFont="1" applyFill="1" applyBorder="1" applyAlignment="1">
      <alignment vertical="center"/>
    </xf>
    <xf numFmtId="178" fontId="2" fillId="0" borderId="0" xfId="0" applyNumberFormat="1" applyFont="1" applyAlignment="1">
      <alignment/>
    </xf>
    <xf numFmtId="0" fontId="80" fillId="34" borderId="15" xfId="0" applyFont="1" applyFill="1" applyBorder="1" applyAlignment="1">
      <alignment vertical="center"/>
    </xf>
    <xf numFmtId="2" fontId="6" fillId="34" borderId="18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80" fillId="0" borderId="15" xfId="0" applyFont="1" applyFill="1" applyBorder="1" applyAlignment="1">
      <alignment vertical="center"/>
    </xf>
    <xf numFmtId="0" fontId="79" fillId="34" borderId="19" xfId="0" applyFont="1" applyFill="1" applyBorder="1" applyAlignment="1">
      <alignment vertical="center"/>
    </xf>
    <xf numFmtId="184" fontId="79" fillId="34" borderId="10" xfId="0" applyNumberFormat="1" applyFont="1" applyFill="1" applyBorder="1" applyAlignment="1">
      <alignment horizontal="center" vertical="center"/>
    </xf>
    <xf numFmtId="184" fontId="79" fillId="34" borderId="12" xfId="0" applyNumberFormat="1" applyFont="1" applyFill="1" applyBorder="1" applyAlignment="1">
      <alignment horizontal="center" vertical="center"/>
    </xf>
    <xf numFmtId="180" fontId="79" fillId="34" borderId="11" xfId="0" applyNumberFormat="1" applyFont="1" applyFill="1" applyBorder="1" applyAlignment="1">
      <alignment horizontal="center" vertical="center"/>
    </xf>
    <xf numFmtId="0" fontId="79" fillId="34" borderId="21" xfId="0" applyFont="1" applyFill="1" applyBorder="1" applyAlignment="1">
      <alignment vertical="center"/>
    </xf>
    <xf numFmtId="2" fontId="7" fillId="34" borderId="18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8" fontId="7" fillId="34" borderId="0" xfId="0" applyNumberFormat="1" applyFont="1" applyFill="1" applyBorder="1" applyAlignment="1">
      <alignment horizontal="right" vertical="center"/>
    </xf>
    <xf numFmtId="0" fontId="80" fillId="34" borderId="19" xfId="0" applyFont="1" applyFill="1" applyBorder="1" applyAlignment="1">
      <alignment vertical="center"/>
    </xf>
    <xf numFmtId="180" fontId="80" fillId="0" borderId="0" xfId="0" applyNumberFormat="1" applyFont="1" applyAlignment="1">
      <alignment/>
    </xf>
    <xf numFmtId="0" fontId="23" fillId="0" borderId="0" xfId="0" applyFont="1" applyAlignment="1">
      <alignment/>
    </xf>
    <xf numFmtId="180" fontId="23" fillId="0" borderId="0" xfId="0" applyNumberFormat="1" applyFont="1" applyAlignment="1">
      <alignment horizontal="center"/>
    </xf>
    <xf numFmtId="2" fontId="80" fillId="0" borderId="22" xfId="0" applyNumberFormat="1" applyFont="1" applyBorder="1" applyAlignment="1">
      <alignment/>
    </xf>
    <xf numFmtId="180" fontId="7" fillId="0" borderId="17" xfId="0" applyNumberFormat="1" applyFont="1" applyFill="1" applyBorder="1" applyAlignment="1">
      <alignment horizontal="right" vertical="center"/>
    </xf>
    <xf numFmtId="2" fontId="80" fillId="0" borderId="23" xfId="0" applyNumberFormat="1" applyFont="1" applyBorder="1" applyAlignment="1">
      <alignment/>
    </xf>
    <xf numFmtId="181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1" fontId="8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2" fontId="80" fillId="0" borderId="24" xfId="0" applyNumberFormat="1" applyFont="1" applyBorder="1" applyAlignment="1">
      <alignment/>
    </xf>
    <xf numFmtId="181" fontId="80" fillId="0" borderId="13" xfId="0" applyNumberFormat="1" applyFont="1" applyBorder="1" applyAlignment="1">
      <alignment/>
    </xf>
    <xf numFmtId="0" fontId="81" fillId="0" borderId="0" xfId="0" applyFont="1" applyAlignment="1">
      <alignment/>
    </xf>
    <xf numFmtId="2" fontId="8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79" fillId="33" borderId="25" xfId="0" applyFont="1" applyFill="1" applyBorder="1" applyAlignment="1">
      <alignment horizontal="center" vertical="center" wrapText="1"/>
    </xf>
    <xf numFmtId="0" fontId="79" fillId="0" borderId="10" xfId="48" applyFont="1" applyFill="1" applyBorder="1" applyAlignment="1" applyProtection="1">
      <alignment horizontal="center" vertical="center"/>
      <protection locked="0"/>
    </xf>
    <xf numFmtId="0" fontId="79" fillId="0" borderId="11" xfId="48" applyFont="1" applyFill="1" applyBorder="1" applyAlignment="1" applyProtection="1">
      <alignment horizontal="center" vertical="center"/>
      <protection locked="0"/>
    </xf>
    <xf numFmtId="0" fontId="80" fillId="33" borderId="26" xfId="0" applyFont="1" applyFill="1" applyBorder="1" applyAlignment="1">
      <alignment horizontal="left" vertical="center" wrapText="1"/>
    </xf>
    <xf numFmtId="2" fontId="6" fillId="33" borderId="27" xfId="0" applyNumberFormat="1" applyFont="1" applyFill="1" applyBorder="1" applyAlignment="1">
      <alignment horizontal="right" vertical="center" wrapText="1"/>
    </xf>
    <xf numFmtId="181" fontId="6" fillId="33" borderId="17" xfId="0" applyNumberFormat="1" applyFont="1" applyFill="1" applyBorder="1" applyAlignment="1">
      <alignment horizontal="right" vertical="center" wrapText="1"/>
    </xf>
    <xf numFmtId="181" fontId="6" fillId="33" borderId="0" xfId="0" applyNumberFormat="1" applyFont="1" applyFill="1" applyBorder="1" applyAlignment="1">
      <alignment horizontal="right" vertical="center" wrapText="1"/>
    </xf>
    <xf numFmtId="0" fontId="80" fillId="33" borderId="28" xfId="0" applyFont="1" applyFill="1" applyBorder="1" applyAlignment="1">
      <alignment horizontal="left" vertical="center" wrapText="1"/>
    </xf>
    <xf numFmtId="2" fontId="6" fillId="33" borderId="29" xfId="0" applyNumberFormat="1" applyFont="1" applyFill="1" applyBorder="1" applyAlignment="1">
      <alignment horizontal="right" vertical="center" wrapText="1"/>
    </xf>
    <xf numFmtId="181" fontId="6" fillId="33" borderId="30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2" fillId="0" borderId="0" xfId="48" applyFont="1" applyFill="1" applyBorder="1" applyProtection="1">
      <alignment/>
      <protection locked="0"/>
    </xf>
    <xf numFmtId="0" fontId="79" fillId="0" borderId="12" xfId="48" applyFont="1" applyBorder="1" applyAlignment="1" applyProtection="1">
      <alignment horizontal="center" vertical="center"/>
      <protection locked="0"/>
    </xf>
    <xf numFmtId="182" fontId="79" fillId="0" borderId="21" xfId="48" applyNumberFormat="1" applyFont="1" applyBorder="1" applyAlignment="1" applyProtection="1">
      <alignment horizontal="left" vertical="center" wrapText="1"/>
      <protection locked="0"/>
    </xf>
    <xf numFmtId="182" fontId="79" fillId="0" borderId="17" xfId="48" applyNumberFormat="1" applyFont="1" applyBorder="1" applyAlignment="1" applyProtection="1">
      <alignment horizontal="center" vertical="center" wrapText="1"/>
      <protection locked="0"/>
    </xf>
    <xf numFmtId="179" fontId="7" fillId="0" borderId="16" xfId="48" applyNumberFormat="1" applyFont="1" applyFill="1" applyBorder="1" applyAlignment="1" applyProtection="1">
      <alignment horizontal="right" vertical="center"/>
      <protection/>
    </xf>
    <xf numFmtId="178" fontId="7" fillId="0" borderId="17" xfId="48" applyNumberFormat="1" applyFont="1" applyFill="1" applyBorder="1" applyAlignment="1" applyProtection="1">
      <alignment horizontal="right" vertical="center"/>
      <protection/>
    </xf>
    <xf numFmtId="182" fontId="80" fillId="0" borderId="15" xfId="48" applyNumberFormat="1" applyFont="1" applyBorder="1" applyAlignment="1" applyProtection="1">
      <alignment vertical="center" wrapText="1"/>
      <protection locked="0"/>
    </xf>
    <xf numFmtId="182" fontId="80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8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80" fillId="0" borderId="15" xfId="48" applyNumberFormat="1" applyFont="1" applyBorder="1" applyAlignment="1" applyProtection="1">
      <alignment horizontal="center" vertical="center" wrapText="1"/>
      <protection locked="0"/>
    </xf>
    <xf numFmtId="182" fontId="80" fillId="0" borderId="15" xfId="48" applyNumberFormat="1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18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80" fillId="34" borderId="0" xfId="0" applyFont="1" applyFill="1" applyBorder="1" applyAlignment="1">
      <alignment horizontal="center" vertical="center"/>
    </xf>
    <xf numFmtId="179" fontId="6" fillId="0" borderId="18" xfId="0" applyNumberFormat="1" applyFont="1" applyBorder="1" applyAlignment="1">
      <alignment horizontal="right" vertical="center"/>
    </xf>
    <xf numFmtId="0" fontId="80" fillId="34" borderId="19" xfId="0" applyFont="1" applyFill="1" applyBorder="1" applyAlignment="1">
      <alignment horizontal="left" vertical="center"/>
    </xf>
    <xf numFmtId="0" fontId="80" fillId="34" borderId="13" xfId="0" applyFont="1" applyFill="1" applyBorder="1" applyAlignment="1">
      <alignment horizontal="center" vertical="center"/>
    </xf>
    <xf numFmtId="17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79" fillId="34" borderId="10" xfId="0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horizontal="center" vertical="center" wrapText="1"/>
    </xf>
    <xf numFmtId="0" fontId="79" fillId="0" borderId="21" xfId="0" applyFont="1" applyBorder="1" applyAlignment="1">
      <alignment vertical="center"/>
    </xf>
    <xf numFmtId="0" fontId="79" fillId="0" borderId="16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80" fillId="0" borderId="15" xfId="0" applyFont="1" applyBorder="1" applyAlignment="1">
      <alignment vertical="center"/>
    </xf>
    <xf numFmtId="0" fontId="80" fillId="0" borderId="18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9" fillId="0" borderId="15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85" fillId="0" borderId="15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6" fillId="0" borderId="19" xfId="0" applyFont="1" applyBorder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2" fillId="33" borderId="0" xfId="0" applyFont="1" applyFill="1" applyBorder="1" applyAlignment="1">
      <alignment horizontal="right" vertical="center"/>
    </xf>
    <xf numFmtId="0" fontId="79" fillId="34" borderId="14" xfId="0" applyFont="1" applyFill="1" applyBorder="1" applyAlignment="1">
      <alignment horizontal="center" vertical="center"/>
    </xf>
    <xf numFmtId="49" fontId="79" fillId="34" borderId="17" xfId="0" applyNumberFormat="1" applyFont="1" applyFill="1" applyBorder="1" applyAlignment="1">
      <alignment horizontal="left" vertical="center"/>
    </xf>
    <xf numFmtId="181" fontId="6" fillId="34" borderId="18" xfId="0" applyNumberFormat="1" applyFont="1" applyFill="1" applyBorder="1" applyAlignment="1">
      <alignment horizontal="right" vertical="center"/>
    </xf>
    <xf numFmtId="49" fontId="80" fillId="34" borderId="0" xfId="0" applyNumberFormat="1" applyFont="1" applyFill="1" applyBorder="1" applyAlignment="1">
      <alignment horizontal="left" vertical="center"/>
    </xf>
    <xf numFmtId="49" fontId="80" fillId="34" borderId="13" xfId="0" applyNumberFormat="1" applyFont="1" applyFill="1" applyBorder="1" applyAlignment="1">
      <alignment horizontal="left" vertical="center"/>
    </xf>
    <xf numFmtId="0" fontId="79" fillId="0" borderId="12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left" vertical="center"/>
    </xf>
    <xf numFmtId="0" fontId="79" fillId="0" borderId="18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0" fontId="80" fillId="0" borderId="15" xfId="0" applyFont="1" applyBorder="1" applyAlignment="1">
      <alignment horizontal="left" vertical="center"/>
    </xf>
    <xf numFmtId="0" fontId="80" fillId="0" borderId="19" xfId="0" applyFont="1" applyBorder="1" applyAlignment="1">
      <alignment vertical="center"/>
    </xf>
    <xf numFmtId="0" fontId="80" fillId="0" borderId="24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17" xfId="0" applyNumberFormat="1" applyFont="1" applyFill="1" applyBorder="1" applyAlignment="1">
      <alignment horizontal="right" vertical="center" wrapText="1"/>
    </xf>
    <xf numFmtId="182" fontId="7" fillId="0" borderId="17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78" fontId="6" fillId="0" borderId="17" xfId="0" applyNumberFormat="1" applyFont="1" applyFill="1" applyBorder="1" applyAlignment="1">
      <alignment horizontal="right" vertical="center" wrapText="1"/>
    </xf>
    <xf numFmtId="182" fontId="6" fillId="0" borderId="17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right" vertic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82" fontId="6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1" fillId="0" borderId="0" xfId="0" applyFont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right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183" fontId="34" fillId="0" borderId="11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79" fillId="0" borderId="21" xfId="0" applyFont="1" applyBorder="1" applyAlignment="1">
      <alignment horizontal="left" vertical="center"/>
    </xf>
    <xf numFmtId="0" fontId="15" fillId="0" borderId="0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left" vertical="center"/>
      <protection/>
    </xf>
    <xf numFmtId="2" fontId="17" fillId="0" borderId="10" xfId="51" applyNumberFormat="1" applyFont="1" applyBorder="1" applyAlignment="1">
      <alignment vertical="center"/>
      <protection/>
    </xf>
    <xf numFmtId="181" fontId="17" fillId="0" borderId="11" xfId="51" applyNumberFormat="1" applyFont="1" applyBorder="1" applyAlignment="1">
      <alignment vertical="center"/>
      <protection/>
    </xf>
    <xf numFmtId="2" fontId="17" fillId="0" borderId="10" xfId="51" applyNumberFormat="1" applyFont="1" applyBorder="1" applyAlignment="1">
      <alignment horizontal="right" vertical="center"/>
      <protection/>
    </xf>
    <xf numFmtId="0" fontId="3" fillId="0" borderId="12" xfId="51" applyFont="1" applyFill="1" applyBorder="1" applyAlignment="1">
      <alignment vertical="center"/>
      <protection/>
    </xf>
    <xf numFmtId="0" fontId="3" fillId="0" borderId="12" xfId="51" applyFont="1" applyFill="1" applyBorder="1" applyAlignment="1">
      <alignment vertical="center" wrapText="1"/>
      <protection/>
    </xf>
    <xf numFmtId="0" fontId="2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3" fontId="12" fillId="0" borderId="16" xfId="0" applyNumberFormat="1" applyFont="1" applyBorder="1" applyAlignment="1">
      <alignment horizontal="center" vertical="center"/>
    </xf>
    <xf numFmtId="183" fontId="12" fillId="0" borderId="17" xfId="0" applyNumberFormat="1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5" fontId="1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0" fontId="12" fillId="0" borderId="1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79" fillId="34" borderId="21" xfId="0" applyFont="1" applyFill="1" applyBorder="1" applyAlignment="1">
      <alignment horizontal="center" vertical="center"/>
    </xf>
    <xf numFmtId="180" fontId="79" fillId="34" borderId="16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94" fontId="88" fillId="34" borderId="20" xfId="0" applyNumberFormat="1" applyFont="1" applyFill="1" applyBorder="1" applyAlignment="1">
      <alignment horizontal="right" vertical="center"/>
    </xf>
    <xf numFmtId="194" fontId="88" fillId="34" borderId="13" xfId="0" applyNumberFormat="1" applyFont="1" applyFill="1" applyBorder="1" applyAlignment="1">
      <alignment horizontal="right" vertical="center"/>
    </xf>
    <xf numFmtId="196" fontId="88" fillId="34" borderId="13" xfId="0" applyNumberFormat="1" applyFont="1" applyFill="1" applyBorder="1" applyAlignment="1">
      <alignment horizontal="right" vertical="center"/>
    </xf>
    <xf numFmtId="196" fontId="88" fillId="34" borderId="19" xfId="0" applyNumberFormat="1" applyFont="1" applyFill="1" applyBorder="1" applyAlignment="1">
      <alignment horizontal="right" vertical="center"/>
    </xf>
    <xf numFmtId="183" fontId="89" fillId="34" borderId="16" xfId="0" applyNumberFormat="1" applyFont="1" applyFill="1" applyBorder="1" applyAlignment="1">
      <alignment horizontal="right" vertical="center"/>
    </xf>
    <xf numFmtId="183" fontId="89" fillId="34" borderId="17" xfId="0" applyNumberFormat="1" applyFont="1" applyFill="1" applyBorder="1" applyAlignment="1">
      <alignment horizontal="right" vertical="center"/>
    </xf>
    <xf numFmtId="179" fontId="89" fillId="34" borderId="21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2" fontId="89" fillId="34" borderId="16" xfId="0" applyNumberFormat="1" applyFont="1" applyFill="1" applyBorder="1" applyAlignment="1">
      <alignment horizontal="right" vertical="center"/>
    </xf>
    <xf numFmtId="2" fontId="89" fillId="34" borderId="17" xfId="0" applyNumberFormat="1" applyFont="1" applyFill="1" applyBorder="1" applyAlignment="1">
      <alignment horizontal="right" vertical="center"/>
    </xf>
    <xf numFmtId="178" fontId="89" fillId="34" borderId="17" xfId="0" applyNumberFormat="1" applyFont="1" applyFill="1" applyBorder="1" applyAlignment="1">
      <alignment horizontal="right" vertical="center"/>
    </xf>
    <xf numFmtId="2" fontId="89" fillId="34" borderId="11" xfId="0" applyNumberFormat="1" applyFont="1" applyFill="1" applyBorder="1" applyAlignment="1">
      <alignment horizontal="right" vertical="center"/>
    </xf>
    <xf numFmtId="2" fontId="89" fillId="34" borderId="14" xfId="0" applyNumberFormat="1" applyFont="1" applyFill="1" applyBorder="1" applyAlignment="1">
      <alignment horizontal="right" vertical="center"/>
    </xf>
    <xf numFmtId="178" fontId="89" fillId="34" borderId="14" xfId="0" applyNumberFormat="1" applyFont="1" applyFill="1" applyBorder="1" applyAlignment="1">
      <alignment horizontal="right" vertical="center"/>
    </xf>
    <xf numFmtId="2" fontId="7" fillId="34" borderId="20" xfId="0" applyNumberFormat="1" applyFont="1" applyFill="1" applyBorder="1" applyAlignment="1">
      <alignment horizontal="right" vertical="center"/>
    </xf>
    <xf numFmtId="2" fontId="7" fillId="34" borderId="13" xfId="0" applyNumberFormat="1" applyFont="1" applyFill="1" applyBorder="1" applyAlignment="1">
      <alignment horizontal="right" vertical="center"/>
    </xf>
    <xf numFmtId="178" fontId="7" fillId="34" borderId="13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88" fillId="0" borderId="20" xfId="0" applyNumberFormat="1" applyFont="1" applyBorder="1" applyAlignment="1">
      <alignment horizontal="right" vertical="center"/>
    </xf>
    <xf numFmtId="0" fontId="8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horizontal="center" vertical="center"/>
      <protection/>
    </xf>
    <xf numFmtId="2" fontId="36" fillId="0" borderId="16" xfId="51" applyNumberFormat="1" applyFont="1" applyBorder="1" applyAlignment="1">
      <alignment horizontal="center" vertical="center"/>
      <protection/>
    </xf>
    <xf numFmtId="2" fontId="17" fillId="0" borderId="17" xfId="51" applyNumberFormat="1" applyFont="1" applyBorder="1" applyAlignment="1">
      <alignment horizontal="center" vertical="center"/>
      <protection/>
    </xf>
    <xf numFmtId="2" fontId="17" fillId="0" borderId="18" xfId="51" applyNumberFormat="1" applyFont="1" applyBorder="1" applyAlignment="1">
      <alignment horizontal="center" vertical="center"/>
      <protection/>
    </xf>
    <xf numFmtId="2" fontId="17" fillId="0" borderId="0" xfId="51" applyNumberFormat="1" applyFont="1" applyBorder="1" applyAlignment="1">
      <alignment horizontal="center" vertical="center"/>
      <protection/>
    </xf>
    <xf numFmtId="2" fontId="17" fillId="0" borderId="20" xfId="51" applyNumberFormat="1" applyFont="1" applyBorder="1" applyAlignment="1">
      <alignment horizontal="center" vertical="center"/>
      <protection/>
    </xf>
    <xf numFmtId="2" fontId="17" fillId="0" borderId="13" xfId="51" applyNumberFormat="1" applyFont="1" applyBorder="1" applyAlignment="1">
      <alignment horizontal="center" vertical="center"/>
      <protection/>
    </xf>
    <xf numFmtId="1" fontId="36" fillId="0" borderId="16" xfId="51" applyNumberFormat="1" applyFont="1" applyBorder="1" applyAlignment="1">
      <alignment horizontal="center" vertical="center"/>
      <protection/>
    </xf>
    <xf numFmtId="1" fontId="36" fillId="0" borderId="17" xfId="51" applyNumberFormat="1" applyFont="1" applyBorder="1" applyAlignment="1">
      <alignment horizontal="center" vertical="center"/>
      <protection/>
    </xf>
    <xf numFmtId="1" fontId="36" fillId="0" borderId="20" xfId="51" applyNumberFormat="1" applyFont="1" applyBorder="1" applyAlignment="1">
      <alignment horizontal="center" vertical="center"/>
      <protection/>
    </xf>
    <xf numFmtId="1" fontId="36" fillId="0" borderId="13" xfId="51" applyNumberFormat="1" applyFont="1" applyBorder="1" applyAlignment="1">
      <alignment horizontal="center" vertical="center"/>
      <protection/>
    </xf>
    <xf numFmtId="0" fontId="23" fillId="34" borderId="0" xfId="0" applyFont="1" applyFill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17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81" fillId="0" borderId="17" xfId="0" applyFont="1" applyBorder="1" applyAlignment="1">
      <alignment horizontal="left"/>
    </xf>
    <xf numFmtId="0" fontId="23" fillId="0" borderId="0" xfId="48" applyFont="1" applyBorder="1" applyAlignment="1" applyProtection="1">
      <alignment horizontal="center" vertical="center"/>
      <protection locked="0"/>
    </xf>
    <xf numFmtId="0" fontId="25" fillId="0" borderId="0" xfId="48" applyFont="1" applyBorder="1" applyAlignment="1" applyProtection="1">
      <alignment horizontal="center" vertical="center"/>
      <protection locked="0"/>
    </xf>
    <xf numFmtId="0" fontId="80" fillId="0" borderId="0" xfId="48" applyFont="1" applyBorder="1" applyAlignment="1" applyProtection="1">
      <alignment/>
      <protection locked="0"/>
    </xf>
    <xf numFmtId="0" fontId="23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/>
    </xf>
    <xf numFmtId="0" fontId="80" fillId="34" borderId="15" xfId="0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90" fillId="0" borderId="0" xfId="0" applyFont="1" applyAlignment="1">
      <alignment horizontal="center"/>
    </xf>
    <xf numFmtId="57" fontId="20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178" fontId="79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14" fillId="0" borderId="0" xfId="51" applyFont="1" applyAlignment="1">
      <alignment horizontal="center" vertical="center"/>
      <protection/>
    </xf>
    <xf numFmtId="0" fontId="9" fillId="0" borderId="0" xfId="51" applyFont="1" applyAlignment="1">
      <alignment horizontal="left" vertical="center" wrapText="1"/>
      <protection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2 2 2" xfId="50"/>
    <cellStyle name="常规 3" xfId="51"/>
    <cellStyle name="常规 3 2 3 2" xfId="52"/>
    <cellStyle name="常规 3 3 2 2" xfId="53"/>
    <cellStyle name="常规 3 3 2 2 2" xfId="54"/>
    <cellStyle name="常规_复件 月报-2005-01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0020;&#28207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&#65288;&#36816;&#36755;&#26041;&#2433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1421637</v>
          </cell>
          <cell r="C3">
            <v>0.7685742922070915</v>
          </cell>
          <cell r="D3">
            <v>589325</v>
          </cell>
          <cell r="E3">
            <v>4.874975753250837</v>
          </cell>
        </row>
        <row r="7">
          <cell r="B7">
            <v>11092</v>
          </cell>
          <cell r="C7">
            <v>13.125956144824073</v>
          </cell>
          <cell r="D7">
            <v>6391</v>
          </cell>
          <cell r="E7">
            <v>24.09708737864078</v>
          </cell>
        </row>
        <row r="8">
          <cell r="B8">
            <v>155279</v>
          </cell>
          <cell r="C8">
            <v>5.746351495835626</v>
          </cell>
          <cell r="D8">
            <v>35331</v>
          </cell>
          <cell r="E8">
            <v>0.36075445972048215</v>
          </cell>
        </row>
        <row r="9">
          <cell r="B9">
            <v>27177</v>
          </cell>
          <cell r="C9">
            <v>-13.638819155359243</v>
          </cell>
          <cell r="D9">
            <v>8768</v>
          </cell>
          <cell r="E9">
            <v>-19.824433065106078</v>
          </cell>
        </row>
        <row r="11">
          <cell r="B11">
            <v>116951</v>
          </cell>
          <cell r="C11">
            <v>-14.528246729518372</v>
          </cell>
          <cell r="D11">
            <v>35782</v>
          </cell>
          <cell r="E11">
            <v>-17.54919581547537</v>
          </cell>
        </row>
        <row r="12">
          <cell r="B12">
            <v>49073</v>
          </cell>
          <cell r="C12">
            <v>23.463406043223387</v>
          </cell>
          <cell r="D12">
            <v>13872</v>
          </cell>
          <cell r="E12">
            <v>16.895592820426387</v>
          </cell>
        </row>
        <row r="13">
          <cell r="B13">
            <v>19442</v>
          </cell>
          <cell r="C13">
            <v>30.94901326867381</v>
          </cell>
          <cell r="D13">
            <v>10056</v>
          </cell>
          <cell r="E13">
            <v>33.45719973457199</v>
          </cell>
        </row>
        <row r="15">
          <cell r="B15">
            <v>76317</v>
          </cell>
          <cell r="C15">
            <v>-9.149673225956207</v>
          </cell>
          <cell r="D15">
            <v>41115</v>
          </cell>
          <cell r="E15">
            <v>-4.995725212006377</v>
          </cell>
        </row>
        <row r="16">
          <cell r="B16">
            <v>80796</v>
          </cell>
          <cell r="C16">
            <v>5.7954694251669565</v>
          </cell>
          <cell r="D16">
            <v>44989</v>
          </cell>
          <cell r="E16">
            <v>9.895451658605708</v>
          </cell>
        </row>
        <row r="17">
          <cell r="B17">
            <v>65607</v>
          </cell>
          <cell r="C17">
            <v>14.325793747603939</v>
          </cell>
          <cell r="D17">
            <v>40612</v>
          </cell>
          <cell r="E17">
            <v>8.134302526825905</v>
          </cell>
        </row>
        <row r="18">
          <cell r="B18">
            <v>53706</v>
          </cell>
          <cell r="C18">
            <v>5.467185106633664</v>
          </cell>
          <cell r="D18">
            <v>28403</v>
          </cell>
          <cell r="E18">
            <v>-3.479797464913176</v>
          </cell>
        </row>
        <row r="19">
          <cell r="B19">
            <v>50531</v>
          </cell>
          <cell r="C19">
            <v>22.654012330695664</v>
          </cell>
          <cell r="D19">
            <v>28847</v>
          </cell>
          <cell r="E19">
            <v>27.58513931888544</v>
          </cell>
        </row>
        <row r="20">
          <cell r="B20">
            <v>59525</v>
          </cell>
          <cell r="C20">
            <v>8.195797586156758</v>
          </cell>
          <cell r="D20">
            <v>35012</v>
          </cell>
          <cell r="E20">
            <v>0.7452594020659973</v>
          </cell>
        </row>
      </sheetData>
      <sheetData sheetId="2">
        <row r="6">
          <cell r="B6">
            <v>240272</v>
          </cell>
          <cell r="C6">
            <v>1421637</v>
          </cell>
          <cell r="E6">
            <v>0.7685742922070834</v>
          </cell>
        </row>
        <row r="7">
          <cell r="B7">
            <v>204603</v>
          </cell>
          <cell r="C7">
            <v>1206046</v>
          </cell>
          <cell r="E7">
            <v>-2.7202604351932735</v>
          </cell>
        </row>
        <row r="8">
          <cell r="B8">
            <v>35669</v>
          </cell>
          <cell r="C8">
            <v>215591</v>
          </cell>
          <cell r="E8">
            <v>26.05965279523807</v>
          </cell>
        </row>
        <row r="9">
          <cell r="B9">
            <v>96693</v>
          </cell>
          <cell r="C9">
            <v>589325</v>
          </cell>
          <cell r="E9">
            <v>4.874975753250844</v>
          </cell>
        </row>
        <row r="10">
          <cell r="B10">
            <v>62166</v>
          </cell>
          <cell r="C10">
            <v>380678</v>
          </cell>
          <cell r="E10">
            <v>-4.319085512061972</v>
          </cell>
        </row>
        <row r="11">
          <cell r="B11">
            <v>129687</v>
          </cell>
          <cell r="C11">
            <v>750674</v>
          </cell>
          <cell r="E11">
            <v>-1.4809215206087474</v>
          </cell>
        </row>
        <row r="12">
          <cell r="B12">
            <v>367714</v>
          </cell>
          <cell r="C12">
            <v>2114244</v>
          </cell>
          <cell r="E12">
            <v>7.275090797833639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100.01680433</v>
          </cell>
          <cell r="D11">
            <v>102.48274936</v>
          </cell>
          <cell r="E11">
            <v>101.74405223</v>
          </cell>
        </row>
        <row r="12">
          <cell r="C12">
            <v>99.89484787</v>
          </cell>
          <cell r="D12">
            <v>104.74160973</v>
          </cell>
          <cell r="E12">
            <v>101.68430727</v>
          </cell>
        </row>
        <row r="19">
          <cell r="C19">
            <v>100.02347037</v>
          </cell>
          <cell r="D19">
            <v>100.36054368</v>
          </cell>
          <cell r="E19">
            <v>100.73878472</v>
          </cell>
        </row>
        <row r="20">
          <cell r="C20">
            <v>100</v>
          </cell>
          <cell r="D20">
            <v>104.15640995</v>
          </cell>
          <cell r="E20">
            <v>104.43255018</v>
          </cell>
        </row>
        <row r="21">
          <cell r="C21">
            <v>100.1578216</v>
          </cell>
          <cell r="D21">
            <v>99.89418348</v>
          </cell>
          <cell r="E21">
            <v>100.06817843</v>
          </cell>
        </row>
        <row r="22">
          <cell r="C22">
            <v>100.32407778</v>
          </cell>
          <cell r="D22">
            <v>99.69958938</v>
          </cell>
          <cell r="E22">
            <v>100.10461414</v>
          </cell>
        </row>
        <row r="23">
          <cell r="C23">
            <v>99.77880657</v>
          </cell>
          <cell r="D23">
            <v>101.19658453</v>
          </cell>
          <cell r="E23">
            <v>101.15765913</v>
          </cell>
        </row>
        <row r="24">
          <cell r="C24">
            <v>100.33644719</v>
          </cell>
          <cell r="D24">
            <v>101.31620159</v>
          </cell>
          <cell r="E24">
            <v>101.51136371</v>
          </cell>
        </row>
        <row r="25">
          <cell r="C25">
            <v>99.78201625</v>
          </cell>
          <cell r="D25">
            <v>99.95066074</v>
          </cell>
          <cell r="E25">
            <v>100.06283722</v>
          </cell>
        </row>
        <row r="26">
          <cell r="C26">
            <v>100.16477283</v>
          </cell>
          <cell r="D26">
            <v>101.50963443</v>
          </cell>
          <cell r="E26">
            <v>100.9563075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14.3</v>
          </cell>
        </row>
        <row r="5">
          <cell r="D5">
            <v>15.2</v>
          </cell>
        </row>
        <row r="6">
          <cell r="D6">
            <v>8.6</v>
          </cell>
        </row>
        <row r="7">
          <cell r="D7">
            <v>11.7</v>
          </cell>
        </row>
        <row r="8">
          <cell r="D8">
            <v>12.1</v>
          </cell>
        </row>
        <row r="9">
          <cell r="D9">
            <v>15</v>
          </cell>
        </row>
        <row r="10">
          <cell r="D10">
            <v>14.3</v>
          </cell>
        </row>
        <row r="11">
          <cell r="D11">
            <v>13.9</v>
          </cell>
        </row>
        <row r="12">
          <cell r="D12">
            <v>14.5</v>
          </cell>
        </row>
        <row r="13">
          <cell r="D13">
            <v>15.1</v>
          </cell>
        </row>
        <row r="14">
          <cell r="D14">
            <v>11.9</v>
          </cell>
        </row>
        <row r="15">
          <cell r="D15">
            <v>14.4</v>
          </cell>
        </row>
        <row r="16">
          <cell r="D16">
            <v>14.4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8">
          <cell r="D8">
            <v>19.8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海关（运输方式）"/>
    </sheetNames>
    <sheetDataSet>
      <sheetData sheetId="0">
        <row r="8">
          <cell r="C8">
            <v>1070797.45</v>
          </cell>
          <cell r="D8">
            <v>34.7134</v>
          </cell>
        </row>
        <row r="9">
          <cell r="C9">
            <v>1392.0686</v>
          </cell>
          <cell r="D9">
            <v>-1.8064</v>
          </cell>
        </row>
        <row r="10">
          <cell r="C10">
            <v>18991.1172</v>
          </cell>
          <cell r="D10">
            <v>-53.8157</v>
          </cell>
        </row>
        <row r="11">
          <cell r="C11">
            <v>3061.9492</v>
          </cell>
          <cell r="D11">
            <v>-50.4093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28532399.854759</v>
          </cell>
          <cell r="D6">
            <v>27229525.564691</v>
          </cell>
          <cell r="F6">
            <v>8.926851982844724</v>
          </cell>
        </row>
        <row r="7">
          <cell r="C7">
            <v>16444879.979057</v>
          </cell>
          <cell r="D7">
            <v>15167777.684255</v>
          </cell>
          <cell r="F7">
            <v>7.896062544913946</v>
          </cell>
        </row>
        <row r="8">
          <cell r="C8">
            <v>5674868.877902</v>
          </cell>
          <cell r="D8">
            <v>5655193.907917</v>
          </cell>
          <cell r="F8">
            <v>-3.720356841770524</v>
          </cell>
        </row>
        <row r="9">
          <cell r="C9">
            <v>782390.349224</v>
          </cell>
          <cell r="D9">
            <v>778114.652854</v>
          </cell>
          <cell r="F9">
            <v>33.9014785741156</v>
          </cell>
        </row>
        <row r="10">
          <cell r="C10">
            <v>5607157.591608</v>
          </cell>
          <cell r="D10">
            <v>5591220.322739</v>
          </cell>
          <cell r="F10">
            <v>25.65596313474512</v>
          </cell>
        </row>
        <row r="11">
          <cell r="C11">
            <v>14645.520298</v>
          </cell>
          <cell r="D11">
            <v>30132.665042</v>
          </cell>
          <cell r="F11">
            <v>200.43117811436048</v>
          </cell>
        </row>
        <row r="12">
          <cell r="C12">
            <v>17872029.996872</v>
          </cell>
          <cell r="D12">
            <v>16532632.516366001</v>
          </cell>
          <cell r="F12">
            <v>22.7832156785783</v>
          </cell>
        </row>
        <row r="13">
          <cell r="C13">
            <v>4142506.4614540003</v>
          </cell>
          <cell r="D13">
            <v>3862008.059913</v>
          </cell>
          <cell r="F13">
            <v>11.293373815465117</v>
          </cell>
        </row>
        <row r="14">
          <cell r="C14">
            <v>13541908.247285001</v>
          </cell>
          <cell r="D14">
            <v>12528710.777071</v>
          </cell>
          <cell r="F14">
            <v>26.284099394368553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7.2</v>
          </cell>
        </row>
        <row r="6">
          <cell r="G6">
            <v>-0.8</v>
          </cell>
        </row>
        <row r="7">
          <cell r="G7">
            <v>3.8</v>
          </cell>
        </row>
        <row r="9">
          <cell r="G9">
            <v>8.2</v>
          </cell>
        </row>
        <row r="10">
          <cell r="G10">
            <v>8.7</v>
          </cell>
        </row>
        <row r="11">
          <cell r="G11">
            <v>8.5</v>
          </cell>
        </row>
        <row r="12">
          <cell r="G12">
            <v>8.8</v>
          </cell>
        </row>
        <row r="13">
          <cell r="G13">
            <v>8.5</v>
          </cell>
        </row>
        <row r="14">
          <cell r="G14">
            <v>4.6</v>
          </cell>
        </row>
        <row r="15">
          <cell r="G15">
            <v>8.6</v>
          </cell>
        </row>
        <row r="16">
          <cell r="G16">
            <v>8.4</v>
          </cell>
        </row>
        <row r="17">
          <cell r="G17">
            <v>-8.2</v>
          </cell>
        </row>
        <row r="18">
          <cell r="G18">
            <v>8.4</v>
          </cell>
        </row>
        <row r="22">
          <cell r="G22">
            <v>7.2</v>
          </cell>
        </row>
        <row r="23">
          <cell r="G23">
            <v>11</v>
          </cell>
        </row>
        <row r="24">
          <cell r="G24">
            <v>7.540494648115612</v>
          </cell>
        </row>
        <row r="25">
          <cell r="G25">
            <v>10.8</v>
          </cell>
        </row>
        <row r="26">
          <cell r="G26">
            <v>-7.1</v>
          </cell>
        </row>
        <row r="27">
          <cell r="G27">
            <v>3.7141415434059724</v>
          </cell>
        </row>
        <row r="28">
          <cell r="G28">
            <v>10.5</v>
          </cell>
        </row>
        <row r="29">
          <cell r="G29">
            <v>-3.3</v>
          </cell>
        </row>
        <row r="30">
          <cell r="G30">
            <v>9.5</v>
          </cell>
        </row>
        <row r="31">
          <cell r="G31">
            <v>-3.4</v>
          </cell>
        </row>
        <row r="32">
          <cell r="G32">
            <v>8.9</v>
          </cell>
        </row>
        <row r="33">
          <cell r="G33">
            <v>12.9</v>
          </cell>
        </row>
        <row r="34">
          <cell r="G34">
            <v>10.1</v>
          </cell>
        </row>
        <row r="38">
          <cell r="G38">
            <v>7</v>
          </cell>
        </row>
        <row r="39">
          <cell r="G39">
            <v>1.6</v>
          </cell>
        </row>
        <row r="40">
          <cell r="G40">
            <v>-13.9</v>
          </cell>
        </row>
        <row r="41">
          <cell r="G41">
            <v>-1.8541695085341843</v>
          </cell>
        </row>
        <row r="42">
          <cell r="G42">
            <v>10.9</v>
          </cell>
        </row>
        <row r="43">
          <cell r="G43">
            <v>11.9</v>
          </cell>
        </row>
        <row r="44">
          <cell r="G44">
            <v>11.1</v>
          </cell>
        </row>
        <row r="45">
          <cell r="G45">
            <v>8.9</v>
          </cell>
        </row>
        <row r="46">
          <cell r="G46">
            <v>2.2757483788169424</v>
          </cell>
        </row>
        <row r="47">
          <cell r="G47">
            <v>10.9</v>
          </cell>
        </row>
        <row r="48">
          <cell r="G48">
            <v>7.3</v>
          </cell>
        </row>
        <row r="56">
          <cell r="G56">
            <v>7.4</v>
          </cell>
        </row>
        <row r="57">
          <cell r="G57">
            <v>8.4</v>
          </cell>
        </row>
        <row r="58">
          <cell r="G58">
            <v>3.8</v>
          </cell>
        </row>
        <row r="59">
          <cell r="G59">
            <v>9.2</v>
          </cell>
        </row>
        <row r="60">
          <cell r="G60">
            <v>9.9</v>
          </cell>
        </row>
        <row r="61">
          <cell r="G61">
            <v>9.8</v>
          </cell>
        </row>
        <row r="62">
          <cell r="G62">
            <v>10.3</v>
          </cell>
        </row>
        <row r="63">
          <cell r="G63">
            <v>10.6</v>
          </cell>
        </row>
        <row r="64">
          <cell r="G64">
            <v>5.6</v>
          </cell>
        </row>
        <row r="65">
          <cell r="G65">
            <v>9.4</v>
          </cell>
        </row>
        <row r="66">
          <cell r="G66">
            <v>4.5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7">
          <cell r="B7">
            <v>603877.5481</v>
          </cell>
          <cell r="D7">
            <v>3.65</v>
          </cell>
          <cell r="E7">
            <v>300084.0773</v>
          </cell>
          <cell r="G7">
            <v>-8.22</v>
          </cell>
        </row>
        <row r="8">
          <cell r="B8">
            <v>20502.0481</v>
          </cell>
          <cell r="D8">
            <v>-33.5399699900377</v>
          </cell>
          <cell r="E8">
            <v>20502.0481</v>
          </cell>
          <cell r="G8">
            <v>-33.5399699900377</v>
          </cell>
        </row>
        <row r="9">
          <cell r="B9">
            <v>283788.9087</v>
          </cell>
          <cell r="D9">
            <v>2.2347659399902104</v>
          </cell>
          <cell r="E9">
            <v>176358.7076</v>
          </cell>
          <cell r="G9">
            <v>-5.189355136727327</v>
          </cell>
        </row>
        <row r="10">
          <cell r="B10">
            <v>16114.604</v>
          </cell>
          <cell r="D10">
            <v>16.426116620003555</v>
          </cell>
          <cell r="E10">
            <v>8162.2153</v>
          </cell>
          <cell r="G10">
            <v>4.515497144517813</v>
          </cell>
        </row>
        <row r="11">
          <cell r="B11">
            <v>12495.632</v>
          </cell>
          <cell r="D11">
            <v>17.710307701413328</v>
          </cell>
          <cell r="E11">
            <v>2639.7306</v>
          </cell>
          <cell r="G11">
            <v>9.451296168282939</v>
          </cell>
        </row>
        <row r="12">
          <cell r="B12">
            <v>40738.594</v>
          </cell>
          <cell r="D12">
            <v>-1.9626555310624922</v>
          </cell>
          <cell r="E12">
            <v>17133.8617</v>
          </cell>
          <cell r="G12">
            <v>-23.28657842232735</v>
          </cell>
        </row>
        <row r="13">
          <cell r="B13">
            <v>30811.233</v>
          </cell>
          <cell r="D13">
            <v>9.483558189088628</v>
          </cell>
          <cell r="E13">
            <v>7414.6129</v>
          </cell>
          <cell r="G13">
            <v>-12.485794280622704</v>
          </cell>
        </row>
        <row r="14">
          <cell r="B14">
            <v>40685.752</v>
          </cell>
          <cell r="D14">
            <v>15.937400603005816</v>
          </cell>
          <cell r="E14">
            <v>7919.3128</v>
          </cell>
          <cell r="G14">
            <v>-2.039326088356204</v>
          </cell>
        </row>
        <row r="15">
          <cell r="B15">
            <v>65671.2567</v>
          </cell>
          <cell r="D15">
            <v>15.419464119563614</v>
          </cell>
          <cell r="E15">
            <v>23521.8352</v>
          </cell>
          <cell r="G15">
            <v>9.548469268542233</v>
          </cell>
        </row>
        <row r="16">
          <cell r="B16">
            <v>44934.54</v>
          </cell>
          <cell r="D16">
            <v>6.033095973452552</v>
          </cell>
          <cell r="E16">
            <v>13014.6498</v>
          </cell>
          <cell r="G16">
            <v>-13.155043458212115</v>
          </cell>
        </row>
        <row r="17">
          <cell r="B17">
            <v>41576.982</v>
          </cell>
          <cell r="D17">
            <v>5.032414438882525</v>
          </cell>
          <cell r="E17">
            <v>21649.2029</v>
          </cell>
          <cell r="G17">
            <v>-4.16901470447152</v>
          </cell>
        </row>
        <row r="18">
          <cell r="B18">
            <v>6557.9976</v>
          </cell>
          <cell r="D18">
            <v>8.219996580788113</v>
          </cell>
          <cell r="E18">
            <v>1767.9004</v>
          </cell>
          <cell r="G18">
            <v>-8.927174828772925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7">
        <row r="4">
          <cell r="E4">
            <v>3508.7108000000003</v>
          </cell>
          <cell r="M4">
            <v>-10.575108827517298</v>
          </cell>
        </row>
        <row r="5">
          <cell r="E5">
            <v>3506.8908</v>
          </cell>
          <cell r="M5">
            <v>-10.602811242932376</v>
          </cell>
        </row>
        <row r="6">
          <cell r="E6">
            <v>1.82</v>
          </cell>
          <cell r="M6">
            <v>121.95121951219514</v>
          </cell>
        </row>
        <row r="7">
          <cell r="E7">
            <v>176759.3785</v>
          </cell>
          <cell r="M7">
            <v>-13.677863612400714</v>
          </cell>
        </row>
        <row r="8">
          <cell r="E8">
            <v>176737.5385</v>
          </cell>
          <cell r="M8">
            <v>-13.68299881570097</v>
          </cell>
        </row>
        <row r="9">
          <cell r="E9">
            <v>21.84</v>
          </cell>
          <cell r="M9">
            <v>66.46341463414635</v>
          </cell>
        </row>
        <row r="10">
          <cell r="E10">
            <v>13922.892899999999</v>
          </cell>
          <cell r="M10">
            <v>9.990235654885396</v>
          </cell>
        </row>
        <row r="11">
          <cell r="E11">
            <v>10117.4067</v>
          </cell>
          <cell r="M11">
            <v>11.23566676598351</v>
          </cell>
        </row>
        <row r="12">
          <cell r="E12">
            <v>3805.4862000000003</v>
          </cell>
          <cell r="M12">
            <v>6.810801191974122</v>
          </cell>
        </row>
        <row r="13">
          <cell r="E13">
            <v>1854405.1530999998</v>
          </cell>
          <cell r="M13">
            <v>6.701537616186599</v>
          </cell>
        </row>
        <row r="14">
          <cell r="E14">
            <v>1542453.7866999998</v>
          </cell>
          <cell r="M14">
            <v>5.339172398843004</v>
          </cell>
        </row>
        <row r="15">
          <cell r="E15">
            <v>311951.3664</v>
          </cell>
          <cell r="M15">
            <v>13.991071336095857</v>
          </cell>
        </row>
        <row r="16">
          <cell r="E16">
            <v>4448.0054</v>
          </cell>
          <cell r="M16">
            <v>4.0298855420058</v>
          </cell>
        </row>
        <row r="17">
          <cell r="E17">
            <v>204222</v>
          </cell>
          <cell r="M17">
            <v>17.75064000553519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85622_1"/>
    </sheetNames>
    <sheetDataSet>
      <sheetData sheetId="0">
        <row r="6">
          <cell r="E6">
            <v>14.3</v>
          </cell>
        </row>
        <row r="7">
          <cell r="E7" t="str">
            <v>  </v>
          </cell>
        </row>
        <row r="8">
          <cell r="E8">
            <v>6</v>
          </cell>
        </row>
        <row r="9">
          <cell r="E9">
            <v>20.5</v>
          </cell>
        </row>
        <row r="10">
          <cell r="E10">
            <v>20.5</v>
          </cell>
        </row>
        <row r="11">
          <cell r="E11" t="str">
            <v>  </v>
          </cell>
        </row>
        <row r="12">
          <cell r="E12">
            <v>-74.6</v>
          </cell>
        </row>
        <row r="13">
          <cell r="E13">
            <v>16</v>
          </cell>
        </row>
        <row r="14">
          <cell r="E14" t="str">
            <v>  </v>
          </cell>
        </row>
        <row r="15">
          <cell r="E15">
            <v>13.7</v>
          </cell>
        </row>
        <row r="16">
          <cell r="E16">
            <v>25.7</v>
          </cell>
        </row>
        <row r="17">
          <cell r="E17">
            <v>7.4</v>
          </cell>
        </row>
        <row r="18">
          <cell r="E18" t="str">
            <v>  </v>
          </cell>
        </row>
        <row r="19">
          <cell r="E19">
            <v>-2.1</v>
          </cell>
        </row>
        <row r="20">
          <cell r="E20">
            <v>23.9</v>
          </cell>
        </row>
        <row r="21">
          <cell r="E21">
            <v>5.1</v>
          </cell>
        </row>
        <row r="22">
          <cell r="E22">
            <v>64.4</v>
          </cell>
        </row>
        <row r="23">
          <cell r="E23">
            <v>22.8</v>
          </cell>
        </row>
        <row r="26">
          <cell r="E26">
            <v>28.5</v>
          </cell>
        </row>
        <row r="27">
          <cell r="E27">
            <v>18.9</v>
          </cell>
        </row>
        <row r="28">
          <cell r="E28">
            <v>-5.1</v>
          </cell>
        </row>
        <row r="29">
          <cell r="E29">
            <v>15.7</v>
          </cell>
        </row>
        <row r="30">
          <cell r="E30" t="str">
            <v>  </v>
          </cell>
        </row>
        <row r="31">
          <cell r="E31">
            <v>13.3</v>
          </cell>
        </row>
        <row r="32">
          <cell r="E32">
            <v>41.3</v>
          </cell>
        </row>
        <row r="33">
          <cell r="E33">
            <v>16.2</v>
          </cell>
        </row>
        <row r="34">
          <cell r="E34">
            <v>2.1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19年5月"/>
    </sheetNames>
    <sheetDataSet>
      <sheetData sheetId="0">
        <row r="10">
          <cell r="F10">
            <v>636610</v>
          </cell>
          <cell r="K10">
            <v>15.72</v>
          </cell>
        </row>
        <row r="11">
          <cell r="F11">
            <v>496943</v>
          </cell>
          <cell r="K11">
            <v>31.36</v>
          </cell>
        </row>
        <row r="12">
          <cell r="F12">
            <v>48025</v>
          </cell>
          <cell r="K12">
            <v>-22.89</v>
          </cell>
        </row>
        <row r="13">
          <cell r="F13">
            <v>1591453</v>
          </cell>
          <cell r="K13">
            <v>5.42</v>
          </cell>
        </row>
        <row r="14">
          <cell r="F14">
            <v>1379941</v>
          </cell>
          <cell r="K14">
            <v>2.98</v>
          </cell>
        </row>
        <row r="15">
          <cell r="F15">
            <v>1028526</v>
          </cell>
          <cell r="K15">
            <v>12.83</v>
          </cell>
        </row>
        <row r="16">
          <cell r="F16">
            <v>884604</v>
          </cell>
          <cell r="K16">
            <v>27.27</v>
          </cell>
        </row>
        <row r="17">
          <cell r="F17">
            <v>21221497</v>
          </cell>
          <cell r="K17">
            <v>35.48</v>
          </cell>
        </row>
        <row r="18">
          <cell r="F18">
            <v>16475649</v>
          </cell>
          <cell r="K18">
            <v>36.31</v>
          </cell>
        </row>
        <row r="19">
          <cell r="F19">
            <v>2415301</v>
          </cell>
          <cell r="K19">
            <v>39.02</v>
          </cell>
        </row>
        <row r="20">
          <cell r="F20">
            <v>1911189</v>
          </cell>
          <cell r="K20">
            <v>37.02</v>
          </cell>
        </row>
        <row r="21">
          <cell r="F21">
            <v>1418731</v>
          </cell>
          <cell r="K21">
            <v>113.01</v>
          </cell>
        </row>
        <row r="22">
          <cell r="F22">
            <v>1094503</v>
          </cell>
          <cell r="K22">
            <v>103.54</v>
          </cell>
        </row>
        <row r="27">
          <cell r="F27">
            <v>1243431</v>
          </cell>
          <cell r="K27">
            <v>-10.55</v>
          </cell>
        </row>
        <row r="28">
          <cell r="F28">
            <v>689016</v>
          </cell>
          <cell r="K28">
            <v>-12.39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5444788.187408488</v>
          </cell>
          <cell r="C5">
            <v>9.99157083338613</v>
          </cell>
        </row>
        <row r="6">
          <cell r="B6">
            <v>1879457.2705431657</v>
          </cell>
          <cell r="C6">
            <v>9.86232280100999</v>
          </cell>
        </row>
        <row r="7">
          <cell r="B7">
            <v>117586.68965953533</v>
          </cell>
          <cell r="C7">
            <v>10.1024478</v>
          </cell>
        </row>
        <row r="8">
          <cell r="B8">
            <v>133603.1909425326</v>
          </cell>
          <cell r="C8">
            <v>10.503444</v>
          </cell>
        </row>
        <row r="9">
          <cell r="B9">
            <v>468926.15154129145</v>
          </cell>
          <cell r="C9">
            <v>10.401246000000015</v>
          </cell>
        </row>
        <row r="10">
          <cell r="B10">
            <v>476272.2191124015</v>
          </cell>
          <cell r="C10">
            <v>10.102447800000007</v>
          </cell>
        </row>
        <row r="11">
          <cell r="B11">
            <v>404209.7956440184</v>
          </cell>
          <cell r="C11">
            <v>10.30124699999999</v>
          </cell>
        </row>
        <row r="12">
          <cell r="B12">
            <v>480975.9035081882</v>
          </cell>
          <cell r="C12">
            <v>10.002475000000004</v>
          </cell>
        </row>
        <row r="13">
          <cell r="B13">
            <v>388218.17616155965</v>
          </cell>
          <cell r="C13">
            <v>10.19449999999999</v>
          </cell>
        </row>
        <row r="14">
          <cell r="B14">
            <v>328884.8681031838</v>
          </cell>
          <cell r="C14">
            <v>10.19449999999999</v>
          </cell>
        </row>
        <row r="15">
          <cell r="B15">
            <v>506420.6933859421</v>
          </cell>
          <cell r="C15">
            <v>9.9</v>
          </cell>
        </row>
        <row r="16">
          <cell r="B16">
            <v>101552.34278329268</v>
          </cell>
          <cell r="C16">
            <v>10.603476999999998</v>
          </cell>
        </row>
        <row r="17">
          <cell r="B17">
            <v>45909.78391583881</v>
          </cell>
          <cell r="C17">
            <v>10.401246000000015</v>
          </cell>
        </row>
        <row r="21">
          <cell r="B21">
            <v>5444788.187408488</v>
          </cell>
          <cell r="D21">
            <v>9.991570833386135</v>
          </cell>
        </row>
        <row r="23">
          <cell r="B23">
            <v>4741672.401398984</v>
          </cell>
          <cell r="D23">
            <v>9.849519999999984</v>
          </cell>
        </row>
        <row r="24">
          <cell r="B24">
            <v>703115.7860095045</v>
          </cell>
          <cell r="D24">
            <v>10.95921053198306</v>
          </cell>
        </row>
        <row r="26">
          <cell r="B26">
            <v>4808951.593435803</v>
          </cell>
          <cell r="D26">
            <v>9.811999999999998</v>
          </cell>
        </row>
        <row r="27">
          <cell r="B27">
            <v>635836.5939726848</v>
          </cell>
          <cell r="D27">
            <v>11.368954812315238</v>
          </cell>
        </row>
        <row r="31">
          <cell r="B31">
            <v>1275275.7</v>
          </cell>
          <cell r="C31">
            <v>12</v>
          </cell>
        </row>
        <row r="33">
          <cell r="B33">
            <v>136350.5</v>
          </cell>
          <cell r="C33">
            <v>9.5</v>
          </cell>
        </row>
        <row r="34">
          <cell r="B34">
            <v>12437.8</v>
          </cell>
          <cell r="C34">
            <v>20.5</v>
          </cell>
        </row>
        <row r="35">
          <cell r="B35">
            <v>15774.2</v>
          </cell>
          <cell r="C35">
            <v>14.2</v>
          </cell>
        </row>
        <row r="36">
          <cell r="B36">
            <v>114035.5</v>
          </cell>
          <cell r="C36">
            <v>19.8</v>
          </cell>
        </row>
        <row r="37">
          <cell r="B37">
            <v>5744.3</v>
          </cell>
          <cell r="C37">
            <v>17.6</v>
          </cell>
        </row>
        <row r="38">
          <cell r="B38">
            <v>29431.6</v>
          </cell>
          <cell r="C38">
            <v>26.1</v>
          </cell>
        </row>
        <row r="39">
          <cell r="B39">
            <v>46395.2</v>
          </cell>
          <cell r="C39">
            <v>12.9</v>
          </cell>
        </row>
        <row r="40">
          <cell r="B40">
            <v>15747.9</v>
          </cell>
          <cell r="C40">
            <v>22.4</v>
          </cell>
        </row>
        <row r="41">
          <cell r="B41">
            <v>5296.4</v>
          </cell>
          <cell r="C41">
            <v>30.3</v>
          </cell>
        </row>
        <row r="42">
          <cell r="B42">
            <v>1801.5</v>
          </cell>
          <cell r="C42">
            <v>17.8</v>
          </cell>
        </row>
        <row r="43">
          <cell r="B43">
            <v>628</v>
          </cell>
          <cell r="C43">
            <v>18.7</v>
          </cell>
        </row>
        <row r="44">
          <cell r="B44">
            <v>66596.4</v>
          </cell>
          <cell r="C44">
            <v>12.6</v>
          </cell>
        </row>
        <row r="45">
          <cell r="B45">
            <v>57332.5</v>
          </cell>
          <cell r="C45">
            <v>23.7</v>
          </cell>
        </row>
        <row r="46">
          <cell r="B46">
            <v>19003.1</v>
          </cell>
          <cell r="C46">
            <v>24.7</v>
          </cell>
        </row>
        <row r="47">
          <cell r="B47">
            <v>1031.9</v>
          </cell>
          <cell r="C47">
            <v>7.7</v>
          </cell>
        </row>
        <row r="48">
          <cell r="B48">
            <v>15702.4</v>
          </cell>
          <cell r="C48">
            <v>22.5</v>
          </cell>
        </row>
        <row r="49">
          <cell r="B49">
            <v>6044.3</v>
          </cell>
          <cell r="C49">
            <v>22.2</v>
          </cell>
        </row>
        <row r="50">
          <cell r="B50">
            <v>289960.9</v>
          </cell>
          <cell r="C50">
            <v>11.2</v>
          </cell>
        </row>
        <row r="51">
          <cell r="B51">
            <v>32107</v>
          </cell>
          <cell r="C51">
            <v>16.1</v>
          </cell>
        </row>
        <row r="52">
          <cell r="B52">
            <v>19416.9</v>
          </cell>
          <cell r="C52">
            <v>-2.7</v>
          </cell>
        </row>
        <row r="53">
          <cell r="B53">
            <v>350227.1</v>
          </cell>
          <cell r="C53">
            <v>7.3</v>
          </cell>
        </row>
        <row r="54">
          <cell r="B54">
            <v>11066.1</v>
          </cell>
          <cell r="C54">
            <v>7.8</v>
          </cell>
        </row>
        <row r="55">
          <cell r="B55">
            <v>23144.2</v>
          </cell>
          <cell r="C55">
            <v>8.6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2344.516604213093</v>
          </cell>
          <cell r="C13">
            <v>14.25463277266974</v>
          </cell>
          <cell r="D13">
            <v>231.05063144660522</v>
          </cell>
          <cell r="E13">
            <v>31.509518662027425</v>
          </cell>
        </row>
      </sheetData>
      <sheetData sheetId="2">
        <row r="25">
          <cell r="B25">
            <v>154420</v>
          </cell>
          <cell r="C25">
            <v>28.789584740744445</v>
          </cell>
          <cell r="F25">
            <v>6498.022258000001</v>
          </cell>
          <cell r="G25">
            <v>21.4931047196675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0" sqref="A10"/>
    </sheetView>
  </sheetViews>
  <sheetFormatPr defaultColWidth="8.00390625" defaultRowHeight="14.25"/>
  <cols>
    <col min="1" max="1" width="20.875" style="231" bestFit="1" customWidth="1"/>
    <col min="2" max="2" width="8.00390625" style="231" customWidth="1"/>
    <col min="3" max="3" width="15.375" style="231" customWidth="1"/>
    <col min="4" max="4" width="17.625" style="231" customWidth="1"/>
    <col min="5" max="5" width="13.125" style="231" customWidth="1"/>
    <col min="6" max="7" width="8.00390625" style="68" customWidth="1"/>
    <col min="8" max="11" width="7.375" style="68" customWidth="1"/>
    <col min="12" max="16384" width="8.00390625" style="68" customWidth="1"/>
  </cols>
  <sheetData>
    <row r="1" spans="1:5" ht="35.25" customHeight="1">
      <c r="A1" s="278" t="s">
        <v>0</v>
      </c>
      <c r="B1" s="278"/>
      <c r="C1" s="278"/>
      <c r="D1" s="278"/>
      <c r="E1" s="278"/>
    </row>
    <row r="2" spans="1:5" ht="35.25" customHeight="1">
      <c r="A2" s="232"/>
      <c r="B2" s="232"/>
      <c r="C2" s="232"/>
      <c r="D2" s="232"/>
      <c r="E2" s="232"/>
    </row>
    <row r="3" spans="1:5" ht="35.25" customHeight="1">
      <c r="A3" s="233" t="s">
        <v>1</v>
      </c>
      <c r="B3" s="234" t="s">
        <v>2</v>
      </c>
      <c r="C3" s="234" t="s">
        <v>3</v>
      </c>
      <c r="D3" s="234" t="s">
        <v>4</v>
      </c>
      <c r="E3" s="235" t="s">
        <v>5</v>
      </c>
    </row>
    <row r="4" spans="1:5" ht="35.25" customHeight="1">
      <c r="A4" s="233" t="s">
        <v>6</v>
      </c>
      <c r="B4" s="234" t="s">
        <v>7</v>
      </c>
      <c r="C4" s="236" t="s">
        <v>8</v>
      </c>
      <c r="D4" s="237" t="s">
        <v>9</v>
      </c>
      <c r="E4" s="238">
        <v>0.08</v>
      </c>
    </row>
    <row r="5" spans="1:5" ht="35.25" customHeight="1">
      <c r="A5" s="233" t="s">
        <v>10</v>
      </c>
      <c r="B5" s="234" t="s">
        <v>7</v>
      </c>
      <c r="C5" s="239" t="s">
        <v>11</v>
      </c>
      <c r="D5" s="240">
        <v>0.07</v>
      </c>
      <c r="E5" s="241">
        <v>0.075</v>
      </c>
    </row>
    <row r="6" spans="1:5" ht="35.25" customHeight="1">
      <c r="A6" s="233" t="s">
        <v>12</v>
      </c>
      <c r="B6" s="234" t="s">
        <v>7</v>
      </c>
      <c r="C6" s="239" t="s">
        <v>11</v>
      </c>
      <c r="D6" s="242" t="s">
        <v>11</v>
      </c>
      <c r="E6" s="241">
        <v>0.11</v>
      </c>
    </row>
    <row r="7" spans="1:5" ht="35.25" customHeight="1">
      <c r="A7" s="233" t="s">
        <v>13</v>
      </c>
      <c r="B7" s="234" t="s">
        <v>7</v>
      </c>
      <c r="C7" s="239" t="s">
        <v>11</v>
      </c>
      <c r="D7" s="242" t="s">
        <v>11</v>
      </c>
      <c r="E7" s="241">
        <v>0.1</v>
      </c>
    </row>
    <row r="8" spans="1:5" ht="35.25" customHeight="1">
      <c r="A8" s="233" t="s">
        <v>14</v>
      </c>
      <c r="B8" s="234" t="s">
        <v>7</v>
      </c>
      <c r="C8" s="243" t="s">
        <v>15</v>
      </c>
      <c r="D8" s="242" t="s">
        <v>11</v>
      </c>
      <c r="E8" s="242" t="s">
        <v>11</v>
      </c>
    </row>
    <row r="9" spans="1:5" ht="35.25" customHeight="1">
      <c r="A9" s="233" t="s">
        <v>16</v>
      </c>
      <c r="B9" s="234" t="s">
        <v>7</v>
      </c>
      <c r="C9" s="244" t="s">
        <v>17</v>
      </c>
      <c r="D9" s="242" t="s">
        <v>17</v>
      </c>
      <c r="E9" s="242" t="s">
        <v>18</v>
      </c>
    </row>
    <row r="10" spans="1:5" ht="35.25" customHeight="1">
      <c r="A10" s="275" t="s">
        <v>306</v>
      </c>
      <c r="B10" s="234" t="s">
        <v>7</v>
      </c>
      <c r="C10" s="245" t="s">
        <v>11</v>
      </c>
      <c r="D10" s="240" t="s">
        <v>19</v>
      </c>
      <c r="E10" s="240">
        <v>0.06</v>
      </c>
    </row>
    <row r="11" spans="1:5" ht="35.25" customHeight="1">
      <c r="A11" s="233" t="s">
        <v>20</v>
      </c>
      <c r="B11" s="234" t="s">
        <v>7</v>
      </c>
      <c r="C11" s="243" t="s">
        <v>21</v>
      </c>
      <c r="D11" s="246" t="s">
        <v>21</v>
      </c>
      <c r="E11" s="247">
        <v>0.085</v>
      </c>
    </row>
    <row r="12" spans="1:5" ht="35.25" customHeight="1">
      <c r="A12" s="233" t="s">
        <v>22</v>
      </c>
      <c r="B12" s="234" t="s">
        <v>23</v>
      </c>
      <c r="C12" s="239" t="s">
        <v>24</v>
      </c>
      <c r="D12" s="242" t="s">
        <v>25</v>
      </c>
      <c r="E12" s="242" t="s">
        <v>11</v>
      </c>
    </row>
    <row r="13" spans="1:5" ht="35.25" customHeight="1">
      <c r="A13" s="248" t="s">
        <v>26</v>
      </c>
      <c r="B13" s="234" t="s">
        <v>7</v>
      </c>
      <c r="C13" s="249" t="s">
        <v>27</v>
      </c>
      <c r="D13" s="242" t="s">
        <v>11</v>
      </c>
      <c r="E13" s="242" t="s">
        <v>28</v>
      </c>
    </row>
    <row r="14" spans="1:5" ht="35.25" customHeight="1">
      <c r="A14" s="233" t="s">
        <v>29</v>
      </c>
      <c r="B14" s="234" t="s">
        <v>7</v>
      </c>
      <c r="C14" s="250" t="s">
        <v>30</v>
      </c>
      <c r="D14" s="251" t="s">
        <v>31</v>
      </c>
      <c r="E14" s="251" t="s">
        <v>32</v>
      </c>
    </row>
  </sheetData>
  <sheetProtection/>
  <mergeCells count="1">
    <mergeCell ref="A1:E1"/>
  </mergeCells>
  <printOptions horizontalCentered="1"/>
  <pageMargins left="0.7006944444444444" right="0.7006944444444444" top="0.5548611111111111" bottom="0.5548611111111111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C15" sqref="C15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04" t="s">
        <v>190</v>
      </c>
      <c r="B1" s="304"/>
      <c r="C1" s="305"/>
      <c r="D1" s="305"/>
    </row>
    <row r="2" spans="1:4" ht="15.75">
      <c r="A2" s="117"/>
      <c r="B2" s="117"/>
      <c r="C2" s="117"/>
      <c r="D2" s="117"/>
    </row>
    <row r="3" spans="1:4" ht="17.25">
      <c r="A3" s="306"/>
      <c r="B3" s="306"/>
      <c r="C3" s="306"/>
      <c r="D3" s="118"/>
    </row>
    <row r="4" spans="1:4" ht="24" customHeight="1">
      <c r="A4" s="119" t="s">
        <v>73</v>
      </c>
      <c r="B4" s="119" t="s">
        <v>132</v>
      </c>
      <c r="C4" s="108" t="s">
        <v>191</v>
      </c>
      <c r="D4" s="109" t="s">
        <v>192</v>
      </c>
    </row>
    <row r="5" spans="1:4" ht="24.75" customHeight="1">
      <c r="A5" s="120" t="s">
        <v>193</v>
      </c>
      <c r="B5" s="121" t="s">
        <v>39</v>
      </c>
      <c r="C5" s="122">
        <f>'[8]Sheet1'!B21/10000</f>
        <v>544.4788187408489</v>
      </c>
      <c r="D5" s="123">
        <f>ROUND('[8]Sheet1'!D21,1)</f>
        <v>10</v>
      </c>
    </row>
    <row r="6" spans="1:4" ht="24.75" customHeight="1">
      <c r="A6" s="124" t="s">
        <v>194</v>
      </c>
      <c r="B6" s="125" t="s">
        <v>39</v>
      </c>
      <c r="C6" s="126"/>
      <c r="D6" s="127"/>
    </row>
    <row r="7" spans="1:4" ht="24.75" customHeight="1">
      <c r="A7" s="128" t="s">
        <v>195</v>
      </c>
      <c r="B7" s="125" t="s">
        <v>39</v>
      </c>
      <c r="C7" s="126">
        <f>'[8]Sheet1'!B23/10000</f>
        <v>474.16724013989835</v>
      </c>
      <c r="D7" s="127">
        <f>ROUND('[8]Sheet1'!D23,1)</f>
        <v>9.8</v>
      </c>
    </row>
    <row r="8" spans="1:4" ht="24.75" customHeight="1">
      <c r="A8" s="128" t="s">
        <v>196</v>
      </c>
      <c r="B8" s="125" t="s">
        <v>39</v>
      </c>
      <c r="C8" s="126">
        <f>'[8]Sheet1'!B24/10000</f>
        <v>70.31157860095044</v>
      </c>
      <c r="D8" s="127">
        <f>ROUND('[8]Sheet1'!D24,1)</f>
        <v>11</v>
      </c>
    </row>
    <row r="9" spans="1:4" ht="24.75" customHeight="1">
      <c r="A9" s="124" t="s">
        <v>197</v>
      </c>
      <c r="B9" s="125" t="s">
        <v>39</v>
      </c>
      <c r="C9" s="126"/>
      <c r="D9" s="127"/>
    </row>
    <row r="10" spans="1:4" ht="24.75" customHeight="1">
      <c r="A10" s="128" t="s">
        <v>198</v>
      </c>
      <c r="B10" s="125" t="s">
        <v>39</v>
      </c>
      <c r="C10" s="126">
        <f>'[8]Sheet1'!B26/10000</f>
        <v>480.89515934358036</v>
      </c>
      <c r="D10" s="127">
        <f>ROUND('[8]Sheet1'!D26,1)</f>
        <v>9.8</v>
      </c>
    </row>
    <row r="11" spans="1:4" ht="24.75" customHeight="1">
      <c r="A11" s="128" t="s">
        <v>199</v>
      </c>
      <c r="B11" s="125" t="s">
        <v>39</v>
      </c>
      <c r="C11" s="126">
        <f>'[8]Sheet1'!B27/10000</f>
        <v>63.583659397268484</v>
      </c>
      <c r="D11" s="127">
        <f>ROUND('[8]Sheet1'!D27,1)</f>
        <v>11.4</v>
      </c>
    </row>
    <row r="12" spans="1:4" ht="24.75" customHeight="1">
      <c r="A12" s="129"/>
      <c r="B12" s="125"/>
      <c r="C12" s="130"/>
      <c r="D12" s="131"/>
    </row>
    <row r="13" spans="1:5" ht="24.75" customHeight="1">
      <c r="A13" s="129" t="s">
        <v>200</v>
      </c>
      <c r="B13" s="125"/>
      <c r="C13" s="132"/>
      <c r="D13" s="133"/>
      <c r="E13" s="2"/>
    </row>
    <row r="14" spans="1:4" ht="24.75" customHeight="1">
      <c r="A14" s="60" t="s">
        <v>201</v>
      </c>
      <c r="B14" s="134" t="s">
        <v>202</v>
      </c>
      <c r="C14" s="135">
        <f>'[9]总人数总收入表'!$B$13</f>
        <v>2344.516604213093</v>
      </c>
      <c r="D14" s="62">
        <f>'[9]总人数总收入表'!$C$13</f>
        <v>14.25463277266974</v>
      </c>
    </row>
    <row r="15" spans="1:4" ht="24.75" customHeight="1">
      <c r="A15" s="60" t="s">
        <v>203</v>
      </c>
      <c r="B15" s="134" t="s">
        <v>202</v>
      </c>
      <c r="C15" s="135">
        <f>'[9]入境表'!$B$25/10000</f>
        <v>15.442</v>
      </c>
      <c r="D15" s="62">
        <f>'[9]入境表'!$C$25</f>
        <v>28.789584740744445</v>
      </c>
    </row>
    <row r="16" spans="1:4" ht="24.75" customHeight="1">
      <c r="A16" s="60" t="s">
        <v>204</v>
      </c>
      <c r="B16" s="125" t="s">
        <v>39</v>
      </c>
      <c r="C16" s="135">
        <f>'[9]总人数总收入表'!$D$13</f>
        <v>231.05063144660522</v>
      </c>
      <c r="D16" s="62">
        <f>'[9]总人数总收入表'!$E$13</f>
        <v>31.509518662027425</v>
      </c>
    </row>
    <row r="17" spans="1:4" ht="24.75" customHeight="1">
      <c r="A17" s="136" t="s">
        <v>205</v>
      </c>
      <c r="B17" s="137" t="s">
        <v>64</v>
      </c>
      <c r="C17" s="138">
        <f>'[9]入境表'!$F$25/10000</f>
        <v>0.6498022258000001</v>
      </c>
      <c r="D17" s="65">
        <f>'[9]入境表'!$G$25</f>
        <v>21.4931047196675</v>
      </c>
    </row>
    <row r="18" spans="1:4" ht="17.25">
      <c r="A18" s="103" t="s">
        <v>206</v>
      </c>
      <c r="B18" s="103"/>
      <c r="C18" s="139"/>
      <c r="D18" s="139"/>
    </row>
  </sheetData>
  <sheetProtection/>
  <mergeCells count="2">
    <mergeCell ref="A1:D1"/>
    <mergeCell ref="A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9">
      <selection activeCell="C28" sqref="C28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07" t="s">
        <v>207</v>
      </c>
      <c r="B1" s="307"/>
      <c r="C1" s="307"/>
    </row>
    <row r="2" spans="1:3" ht="6.75" customHeight="1">
      <c r="A2" s="105"/>
      <c r="B2" s="105"/>
      <c r="C2" s="105"/>
    </row>
    <row r="3" spans="1:3" ht="15.75" customHeight="1">
      <c r="A3" s="106"/>
      <c r="B3" s="308"/>
      <c r="C3" s="308"/>
    </row>
    <row r="4" spans="1:3" ht="32.25" customHeight="1">
      <c r="A4" s="107" t="s">
        <v>73</v>
      </c>
      <c r="B4" s="108" t="s">
        <v>208</v>
      </c>
      <c r="C4" s="109" t="s">
        <v>117</v>
      </c>
    </row>
    <row r="5" spans="1:3" ht="17.25">
      <c r="A5" s="110" t="s">
        <v>209</v>
      </c>
      <c r="B5" s="111">
        <f>'[8]Sheet1'!$B31/10000</f>
        <v>127.52757</v>
      </c>
      <c r="C5" s="112">
        <f>ROUND('[8]Sheet1'!$C$31,1)</f>
        <v>12</v>
      </c>
    </row>
    <row r="6" spans="1:3" ht="21" customHeight="1">
      <c r="A6" s="110" t="s">
        <v>210</v>
      </c>
      <c r="B6" s="111">
        <f>'[8]Sheet1'!$B33/10000</f>
        <v>13.63505</v>
      </c>
      <c r="C6" s="113">
        <f>ROUND('[8]Sheet1'!$C33,1)</f>
        <v>9.5</v>
      </c>
    </row>
    <row r="7" spans="1:3" ht="21" customHeight="1">
      <c r="A7" s="110" t="s">
        <v>211</v>
      </c>
      <c r="B7" s="111">
        <f>'[8]Sheet1'!$B34/10000</f>
        <v>1.2437799999999999</v>
      </c>
      <c r="C7" s="113">
        <f>ROUND('[8]Sheet1'!$C34,1)</f>
        <v>20.5</v>
      </c>
    </row>
    <row r="8" spans="1:3" ht="21" customHeight="1">
      <c r="A8" s="110" t="s">
        <v>212</v>
      </c>
      <c r="B8" s="111">
        <f>'[8]Sheet1'!$B35/10000</f>
        <v>1.57742</v>
      </c>
      <c r="C8" s="113">
        <f>ROUND('[8]Sheet1'!$C35,1)</f>
        <v>14.2</v>
      </c>
    </row>
    <row r="9" spans="1:3" ht="21" customHeight="1">
      <c r="A9" s="110" t="s">
        <v>213</v>
      </c>
      <c r="B9" s="111">
        <f>'[8]Sheet1'!$B36/10000</f>
        <v>11.40355</v>
      </c>
      <c r="C9" s="113">
        <f>ROUND('[8]Sheet1'!$C36,1)</f>
        <v>19.8</v>
      </c>
    </row>
    <row r="10" spans="1:3" ht="21" customHeight="1">
      <c r="A10" s="110" t="s">
        <v>214</v>
      </c>
      <c r="B10" s="111">
        <f>'[8]Sheet1'!$B37/10000</f>
        <v>0.57443</v>
      </c>
      <c r="C10" s="113">
        <f>ROUND('[8]Sheet1'!$C37,1)</f>
        <v>17.6</v>
      </c>
    </row>
    <row r="11" spans="1:3" ht="21" customHeight="1">
      <c r="A11" s="110" t="s">
        <v>215</v>
      </c>
      <c r="B11" s="111">
        <f>'[8]Sheet1'!$B38/10000</f>
        <v>2.9431599999999998</v>
      </c>
      <c r="C11" s="113">
        <f>ROUND('[8]Sheet1'!$C38,1)</f>
        <v>26.1</v>
      </c>
    </row>
    <row r="12" spans="1:3" ht="21" customHeight="1">
      <c r="A12" s="110" t="s">
        <v>216</v>
      </c>
      <c r="B12" s="111">
        <f>'[8]Sheet1'!$B39/10000</f>
        <v>4.63952</v>
      </c>
      <c r="C12" s="113">
        <f>ROUND('[8]Sheet1'!$C39,1)</f>
        <v>12.9</v>
      </c>
    </row>
    <row r="13" spans="1:3" ht="21" customHeight="1">
      <c r="A13" s="110" t="s">
        <v>217</v>
      </c>
      <c r="B13" s="111">
        <f>'[8]Sheet1'!$B40/10000</f>
        <v>1.57479</v>
      </c>
      <c r="C13" s="113">
        <f>ROUND('[8]Sheet1'!$C40,1)</f>
        <v>22.4</v>
      </c>
    </row>
    <row r="14" spans="1:3" ht="21" customHeight="1">
      <c r="A14" s="110" t="s">
        <v>218</v>
      </c>
      <c r="B14" s="111">
        <f>'[8]Sheet1'!$B41/10000</f>
        <v>0.52964</v>
      </c>
      <c r="C14" s="113">
        <f>ROUND('[8]Sheet1'!$C41,1)</f>
        <v>30.3</v>
      </c>
    </row>
    <row r="15" spans="1:3" ht="21" customHeight="1">
      <c r="A15" s="110" t="s">
        <v>219</v>
      </c>
      <c r="B15" s="111">
        <f>'[8]Sheet1'!$B42/10000</f>
        <v>0.18015</v>
      </c>
      <c r="C15" s="113">
        <f>ROUND('[8]Sheet1'!$C42,1)</f>
        <v>17.8</v>
      </c>
    </row>
    <row r="16" spans="1:3" ht="21" customHeight="1">
      <c r="A16" s="110" t="s">
        <v>220</v>
      </c>
      <c r="B16" s="111">
        <f>'[8]Sheet1'!$B43/10000</f>
        <v>0.0628</v>
      </c>
      <c r="C16" s="113">
        <f>ROUND('[8]Sheet1'!$C43,1)</f>
        <v>18.7</v>
      </c>
    </row>
    <row r="17" spans="1:3" ht="21" customHeight="1">
      <c r="A17" s="110" t="s">
        <v>221</v>
      </c>
      <c r="B17" s="111">
        <f>'[8]Sheet1'!$B44/10000</f>
        <v>6.65964</v>
      </c>
      <c r="C17" s="113">
        <f>ROUND('[8]Sheet1'!$C44,1)</f>
        <v>12.6</v>
      </c>
    </row>
    <row r="18" spans="1:3" ht="21" customHeight="1">
      <c r="A18" s="110" t="s">
        <v>222</v>
      </c>
      <c r="B18" s="111">
        <f>'[8]Sheet1'!$B45/10000</f>
        <v>5.73325</v>
      </c>
      <c r="C18" s="113">
        <f>ROUND('[8]Sheet1'!$C45,1)</f>
        <v>23.7</v>
      </c>
    </row>
    <row r="19" spans="1:3" ht="21" customHeight="1">
      <c r="A19" s="110" t="s">
        <v>223</v>
      </c>
      <c r="B19" s="111">
        <f>'[8]Sheet1'!$B46/10000</f>
        <v>1.90031</v>
      </c>
      <c r="C19" s="113">
        <f>ROUND('[8]Sheet1'!$C46,1)</f>
        <v>24.7</v>
      </c>
    </row>
    <row r="20" spans="1:3" ht="21" customHeight="1">
      <c r="A20" s="110" t="s">
        <v>224</v>
      </c>
      <c r="B20" s="111">
        <f>'[8]Sheet1'!$B47/10000</f>
        <v>0.10319</v>
      </c>
      <c r="C20" s="113">
        <f>ROUND('[8]Sheet1'!$C47,1)</f>
        <v>7.7</v>
      </c>
    </row>
    <row r="21" spans="1:3" ht="21" customHeight="1">
      <c r="A21" s="110" t="s">
        <v>225</v>
      </c>
      <c r="B21" s="111">
        <f>'[8]Sheet1'!$B48/10000</f>
        <v>1.5702399999999999</v>
      </c>
      <c r="C21" s="113">
        <f>ROUND('[8]Sheet1'!$C48,1)</f>
        <v>22.5</v>
      </c>
    </row>
    <row r="22" spans="1:3" ht="21" customHeight="1">
      <c r="A22" s="110" t="s">
        <v>226</v>
      </c>
      <c r="B22" s="111">
        <f>'[8]Sheet1'!$B49/10000</f>
        <v>0.60443</v>
      </c>
      <c r="C22" s="113">
        <f>ROUND('[8]Sheet1'!$C49,1)</f>
        <v>22.2</v>
      </c>
    </row>
    <row r="23" spans="1:3" ht="21" customHeight="1">
      <c r="A23" s="110" t="s">
        <v>227</v>
      </c>
      <c r="B23" s="111">
        <f>'[8]Sheet1'!$B50/10000</f>
        <v>28.996090000000002</v>
      </c>
      <c r="C23" s="113">
        <f>ROUND('[8]Sheet1'!$C50,1)</f>
        <v>11.2</v>
      </c>
    </row>
    <row r="24" spans="1:3" ht="21" customHeight="1">
      <c r="A24" s="110" t="s">
        <v>228</v>
      </c>
      <c r="B24" s="111">
        <f>'[8]Sheet1'!$B51/10000</f>
        <v>3.2107</v>
      </c>
      <c r="C24" s="113">
        <f>ROUND('[8]Sheet1'!$C51,1)</f>
        <v>16.1</v>
      </c>
    </row>
    <row r="25" spans="1:3" ht="21" customHeight="1">
      <c r="A25" s="110" t="s">
        <v>229</v>
      </c>
      <c r="B25" s="111">
        <f>'[8]Sheet1'!$B52/10000</f>
        <v>1.9416900000000001</v>
      </c>
      <c r="C25" s="113">
        <f>ROUND('[8]Sheet1'!$C52,1)</f>
        <v>-2.7</v>
      </c>
    </row>
    <row r="26" spans="1:3" ht="21" customHeight="1">
      <c r="A26" s="110" t="s">
        <v>230</v>
      </c>
      <c r="B26" s="111">
        <f>'[8]Sheet1'!$B53/10000</f>
        <v>35.02271</v>
      </c>
      <c r="C26" s="113">
        <f>ROUND('[8]Sheet1'!$C53,1)</f>
        <v>7.3</v>
      </c>
    </row>
    <row r="27" spans="1:3" ht="21" customHeight="1">
      <c r="A27" s="110" t="s">
        <v>231</v>
      </c>
      <c r="B27" s="111">
        <f>'[8]Sheet1'!$B54/10000</f>
        <v>1.10661</v>
      </c>
      <c r="C27" s="113">
        <f>ROUND('[8]Sheet1'!$C54,1)</f>
        <v>7.8</v>
      </c>
    </row>
    <row r="28" spans="1:3" ht="21" customHeight="1">
      <c r="A28" s="114" t="s">
        <v>232</v>
      </c>
      <c r="B28" s="115">
        <f>'[8]Sheet1'!$B55/10000</f>
        <v>2.31442</v>
      </c>
      <c r="C28" s="116">
        <f>ROUND('[8]Sheet1'!$C55,1)</f>
        <v>8.6</v>
      </c>
    </row>
  </sheetData>
  <sheetProtection/>
  <mergeCells count="2">
    <mergeCell ref="A1:C1"/>
    <mergeCell ref="B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C17" sqref="C17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67" bestFit="1" customWidth="1"/>
  </cols>
  <sheetData>
    <row r="1" spans="1:5" ht="24.75">
      <c r="A1" s="302" t="s">
        <v>233</v>
      </c>
      <c r="B1" s="302"/>
      <c r="C1" s="302"/>
      <c r="D1" s="91"/>
      <c r="E1" s="91"/>
    </row>
    <row r="2" spans="1:5" ht="11.25" customHeight="1">
      <c r="A2" s="49"/>
      <c r="B2" s="49"/>
      <c r="C2" s="49"/>
      <c r="D2" s="49"/>
      <c r="E2" s="92"/>
    </row>
    <row r="3" spans="1:5" ht="27.75" customHeight="1">
      <c r="A3" s="70"/>
      <c r="B3" s="309"/>
      <c r="C3" s="309"/>
      <c r="E3"/>
    </row>
    <row r="4" spans="1:5" ht="32.25" customHeight="1">
      <c r="A4" s="72" t="s">
        <v>181</v>
      </c>
      <c r="B4" s="72" t="s">
        <v>208</v>
      </c>
      <c r="C4" s="73" t="s">
        <v>117</v>
      </c>
      <c r="E4"/>
    </row>
    <row r="5" spans="1:3" s="48" customFormat="1" ht="22.5" customHeight="1">
      <c r="A5" s="85" t="s">
        <v>59</v>
      </c>
      <c r="B5" s="93">
        <v>109.43</v>
      </c>
      <c r="C5" s="94">
        <v>29.72</v>
      </c>
    </row>
    <row r="6" spans="1:4" s="48" customFormat="1" ht="22.5" customHeight="1">
      <c r="A6" s="76" t="s">
        <v>234</v>
      </c>
      <c r="B6" s="95">
        <v>60.61</v>
      </c>
      <c r="C6" s="96">
        <v>32.76</v>
      </c>
      <c r="D6" s="59"/>
    </row>
    <row r="7" spans="1:3" s="48" customFormat="1" ht="22.5" customHeight="1">
      <c r="A7" s="76" t="s">
        <v>235</v>
      </c>
      <c r="B7" s="95">
        <v>48.82</v>
      </c>
      <c r="C7" s="97">
        <v>26.14</v>
      </c>
    </row>
    <row r="8" spans="1:3" s="48" customFormat="1" ht="22.5" customHeight="1">
      <c r="A8" s="76" t="s">
        <v>236</v>
      </c>
      <c r="B8" s="95"/>
      <c r="C8" s="98"/>
    </row>
    <row r="9" spans="1:3" s="48" customFormat="1" ht="22.5" customHeight="1">
      <c r="A9" s="76" t="s">
        <v>237</v>
      </c>
      <c r="B9" s="95">
        <f>'[13]海关（运输方式）'!$C$8/10000</f>
        <v>107.07974499999999</v>
      </c>
      <c r="C9" s="99">
        <f>'[13]海关（运输方式）'!$D$8</f>
        <v>34.7134</v>
      </c>
    </row>
    <row r="10" spans="1:3" s="48" customFormat="1" ht="22.5" customHeight="1">
      <c r="A10" s="76" t="s">
        <v>238</v>
      </c>
      <c r="B10" s="95">
        <f>'[13]海关（运输方式）'!$C$9/10000</f>
        <v>0.13920686000000002</v>
      </c>
      <c r="C10" s="99">
        <f>'[13]海关（运输方式）'!$D$9</f>
        <v>-1.8064</v>
      </c>
    </row>
    <row r="11" spans="1:3" s="48" customFormat="1" ht="22.5" customHeight="1">
      <c r="A11" s="76" t="s">
        <v>239</v>
      </c>
      <c r="B11" s="95">
        <f>'[13]海关（运输方式）'!$C$10/10000</f>
        <v>1.89911172</v>
      </c>
      <c r="C11" s="99">
        <f>'[13]海关（运输方式）'!$D$10</f>
        <v>-53.8157</v>
      </c>
    </row>
    <row r="12" spans="1:6" s="48" customFormat="1" ht="22.5" customHeight="1">
      <c r="A12" s="76" t="s">
        <v>240</v>
      </c>
      <c r="B12" s="95">
        <f>'[13]海关（运输方式）'!$C$11/10000</f>
        <v>0.30619492</v>
      </c>
      <c r="C12" s="99">
        <f>'[13]海关（运输方式）'!$D$11</f>
        <v>-50.4093</v>
      </c>
      <c r="F12" s="252"/>
    </row>
    <row r="13" spans="1:3" s="48" customFormat="1" ht="22.5" customHeight="1">
      <c r="A13" s="76" t="s">
        <v>241</v>
      </c>
      <c r="B13" s="95"/>
      <c r="C13" s="98"/>
    </row>
    <row r="14" spans="1:6" ht="22.5" customHeight="1">
      <c r="A14" s="76" t="s">
        <v>242</v>
      </c>
      <c r="B14" s="95">
        <v>93.56</v>
      </c>
      <c r="C14" s="99">
        <v>18.69</v>
      </c>
      <c r="D14" s="100"/>
      <c r="E14" s="48"/>
      <c r="F14" s="48"/>
    </row>
    <row r="15" spans="1:6" ht="22.5" customHeight="1">
      <c r="A15" s="76" t="s">
        <v>243</v>
      </c>
      <c r="B15" s="95">
        <v>1.36</v>
      </c>
      <c r="C15" s="99">
        <v>1504.33</v>
      </c>
      <c r="E15" s="48"/>
      <c r="F15" s="48"/>
    </row>
    <row r="16" spans="1:6" ht="22.5" customHeight="1">
      <c r="A16" s="76" t="s">
        <v>244</v>
      </c>
      <c r="B16" s="95">
        <v>2.63</v>
      </c>
      <c r="C16" s="99">
        <v>679.12</v>
      </c>
      <c r="E16" s="48"/>
      <c r="F16" s="48"/>
    </row>
    <row r="17" spans="1:6" ht="22.5" customHeight="1">
      <c r="A17" s="76" t="s">
        <v>245</v>
      </c>
      <c r="B17" s="95">
        <v>2.71</v>
      </c>
      <c r="C17" s="99">
        <v>-29.69</v>
      </c>
      <c r="E17" s="48"/>
      <c r="F17" s="48"/>
    </row>
    <row r="18" spans="1:6" ht="22.5" customHeight="1">
      <c r="A18" s="76" t="s">
        <v>246</v>
      </c>
      <c r="B18" s="95">
        <v>9.16</v>
      </c>
      <c r="C18" s="99">
        <v>622</v>
      </c>
      <c r="E18" s="48"/>
      <c r="F18" s="48"/>
    </row>
    <row r="19" spans="1:5" ht="22.5" customHeight="1">
      <c r="A19" s="89" t="s">
        <v>247</v>
      </c>
      <c r="B19" s="101"/>
      <c r="C19" s="102"/>
      <c r="E19" s="48"/>
    </row>
    <row r="20" spans="1:5" ht="17.25">
      <c r="A20" s="103" t="s">
        <v>248</v>
      </c>
      <c r="B20" s="104"/>
      <c r="C20" s="70"/>
      <c r="E20"/>
    </row>
    <row r="21" ht="15.75">
      <c r="E21"/>
    </row>
  </sheetData>
  <sheetProtection/>
  <mergeCells count="2">
    <mergeCell ref="A1:C1"/>
    <mergeCell ref="B3:C3"/>
  </mergeCells>
  <printOptions horizontalCentered="1"/>
  <pageMargins left="0.5902777777777778" right="0.5902777777777778" top="0.7083333333333334" bottom="0.9798611111111111" header="0.4284722222222222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A26" sqref="A26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67" customWidth="1"/>
    <col min="4" max="4" width="13.00390625" style="0" bestFit="1" customWidth="1"/>
    <col min="5" max="5" width="9.375" style="0" bestFit="1" customWidth="1"/>
  </cols>
  <sheetData>
    <row r="1" spans="1:4" ht="24.75">
      <c r="A1" s="302" t="s">
        <v>249</v>
      </c>
      <c r="B1" s="302"/>
      <c r="C1" s="302"/>
      <c r="D1" s="302"/>
    </row>
    <row r="2" spans="1:4" ht="15.75">
      <c r="A2" s="68"/>
      <c r="B2" s="68"/>
      <c r="C2" s="68"/>
      <c r="D2" s="69"/>
    </row>
    <row r="3" spans="1:4" ht="17.25">
      <c r="A3" s="70"/>
      <c r="B3" s="70"/>
      <c r="C3" s="70"/>
      <c r="D3" s="71" t="s">
        <v>250</v>
      </c>
    </row>
    <row r="4" spans="1:4" ht="26.25" customHeight="1">
      <c r="A4" s="72" t="s">
        <v>251</v>
      </c>
      <c r="B4" s="253" t="s">
        <v>252</v>
      </c>
      <c r="C4" s="253" t="s">
        <v>253</v>
      </c>
      <c r="D4" s="254" t="s">
        <v>192</v>
      </c>
    </row>
    <row r="5" spans="1:5" s="1" customFormat="1" ht="26.25" customHeight="1">
      <c r="A5" s="311" t="s">
        <v>254</v>
      </c>
      <c r="B5" s="262">
        <v>23.5061</v>
      </c>
      <c r="C5" s="263">
        <v>143.4161</v>
      </c>
      <c r="D5" s="264">
        <v>-5.602588068032226</v>
      </c>
      <c r="E5" s="265"/>
    </row>
    <row r="6" spans="1:6" s="1" customFormat="1" ht="26.25" customHeight="1">
      <c r="A6" s="311"/>
      <c r="B6" s="258">
        <f>'[1]Sheet2'!B6/10000</f>
        <v>24.0272</v>
      </c>
      <c r="C6" s="259">
        <f>'[1]Sheet2'!C6/10000</f>
        <v>142.1637</v>
      </c>
      <c r="D6" s="261">
        <f>ROUND('[1]Sheet2'!$E6,1)</f>
        <v>0.8</v>
      </c>
      <c r="E6" s="257"/>
      <c r="F6" s="256"/>
    </row>
    <row r="7" spans="1:5" ht="26.25" customHeight="1">
      <c r="A7" s="76" t="s">
        <v>255</v>
      </c>
      <c r="B7" s="269">
        <f>'[1]Sheet2'!B7/10000</f>
        <v>20.4603</v>
      </c>
      <c r="C7" s="270">
        <f>'[1]Sheet2'!C7/10000</f>
        <v>120.6046</v>
      </c>
      <c r="D7" s="271">
        <f>ROUND('[1]Sheet2'!$E7,1)</f>
        <v>-2.7</v>
      </c>
      <c r="E7" s="75"/>
    </row>
    <row r="8" spans="1:5" ht="26.25" customHeight="1">
      <c r="A8" s="310" t="s">
        <v>303</v>
      </c>
      <c r="B8" s="266">
        <v>3.0458</v>
      </c>
      <c r="C8" s="267">
        <v>22.8115</v>
      </c>
      <c r="D8" s="268">
        <v>-18.387243344579243</v>
      </c>
      <c r="E8" s="75"/>
    </row>
    <row r="9" spans="1:5" ht="26.25" customHeight="1">
      <c r="A9" s="310"/>
      <c r="B9" s="258">
        <f>'[1]Sheet2'!B8/10000</f>
        <v>3.5669</v>
      </c>
      <c r="C9" s="259">
        <f>'[1]Sheet2'!C8/10000</f>
        <v>21.5591</v>
      </c>
      <c r="D9" s="260">
        <f>ROUND('[1]Sheet2'!$E8,1)</f>
        <v>26.1</v>
      </c>
      <c r="E9" s="75"/>
    </row>
    <row r="10" spans="1:5" ht="26.25" customHeight="1">
      <c r="A10" s="310" t="s">
        <v>256</v>
      </c>
      <c r="B10" s="266">
        <v>9.1482</v>
      </c>
      <c r="C10" s="267">
        <v>60.1849</v>
      </c>
      <c r="D10" s="268">
        <v>-10.227664274623107</v>
      </c>
      <c r="E10" s="75"/>
    </row>
    <row r="11" spans="1:5" ht="26.25" customHeight="1">
      <c r="A11" s="310"/>
      <c r="B11" s="258">
        <f>'[1]Sheet2'!B9/10000</f>
        <v>9.6693</v>
      </c>
      <c r="C11" s="259">
        <f>'[1]Sheet2'!C9/10000</f>
        <v>58.9325</v>
      </c>
      <c r="D11" s="260">
        <f>ROUND('[1]Sheet2'!$E9,1)</f>
        <v>4.9</v>
      </c>
      <c r="E11" s="75"/>
    </row>
    <row r="12" spans="1:5" ht="26.25" customHeight="1">
      <c r="A12" s="76" t="s">
        <v>255</v>
      </c>
      <c r="B12" s="77">
        <f>'[1]Sheet2'!B10/10000</f>
        <v>6.2166</v>
      </c>
      <c r="C12" s="78">
        <f>'[1]Sheet2'!C10/10000</f>
        <v>38.0678</v>
      </c>
      <c r="D12" s="79">
        <f>ROUND('[1]Sheet2'!$E10,1)</f>
        <v>-4.3</v>
      </c>
      <c r="E12" s="75"/>
    </row>
    <row r="13" spans="1:5" ht="26.25" customHeight="1">
      <c r="A13" s="80" t="s">
        <v>257</v>
      </c>
      <c r="B13" s="77">
        <f>'[1]Sheet2'!B11/10000</f>
        <v>12.9687</v>
      </c>
      <c r="C13" s="78">
        <f>'[1]Sheet2'!C11/10000</f>
        <v>75.0674</v>
      </c>
      <c r="D13" s="79">
        <f>ROUND('[1]Sheet2'!$E11,1)</f>
        <v>-1.5</v>
      </c>
      <c r="E13" s="75"/>
    </row>
    <row r="14" spans="1:5" s="1" customFormat="1" ht="26.25" customHeight="1">
      <c r="A14" s="81" t="s">
        <v>258</v>
      </c>
      <c r="B14" s="272">
        <f>'[1]Sheet2'!B12/10000</f>
        <v>36.7714</v>
      </c>
      <c r="C14" s="273">
        <f>'[1]Sheet2'!C12/10000</f>
        <v>211.4244</v>
      </c>
      <c r="D14" s="274">
        <f>ROUND('[1]Sheet2'!$E12,1)</f>
        <v>7.3</v>
      </c>
      <c r="E14" s="75"/>
    </row>
    <row r="15" spans="1:4" ht="26.25" customHeight="1">
      <c r="A15" s="72" t="s">
        <v>259</v>
      </c>
      <c r="B15" s="82" t="s">
        <v>260</v>
      </c>
      <c r="C15" s="83" t="s">
        <v>261</v>
      </c>
      <c r="D15" s="84" t="s">
        <v>262</v>
      </c>
    </row>
    <row r="16" spans="1:4" ht="26.25" customHeight="1">
      <c r="A16" s="85" t="s">
        <v>305</v>
      </c>
      <c r="B16" s="86">
        <f>'[2]Sheet1'!C6/10000</f>
        <v>2853.2399854759</v>
      </c>
      <c r="C16" s="87">
        <f>'[2]Sheet1'!D6/10000</f>
        <v>2722.9525564691</v>
      </c>
      <c r="D16" s="88">
        <f>ROUND('[2]Sheet1'!F6,1)</f>
        <v>8.9</v>
      </c>
    </row>
    <row r="17" spans="1:4" ht="26.25" customHeight="1">
      <c r="A17" s="76" t="s">
        <v>263</v>
      </c>
      <c r="B17" s="77">
        <f>'[2]Sheet1'!C7/10000</f>
        <v>1644.4879979057</v>
      </c>
      <c r="C17" s="78">
        <f>'[2]Sheet1'!D7/10000</f>
        <v>1516.7777684255</v>
      </c>
      <c r="D17" s="79">
        <f>ROUND('[2]Sheet1'!F7,1)</f>
        <v>7.9</v>
      </c>
    </row>
    <row r="18" spans="1:4" ht="26.25" customHeight="1">
      <c r="A18" s="76" t="s">
        <v>264</v>
      </c>
      <c r="B18" s="77">
        <f>'[2]Sheet1'!C8/10000</f>
        <v>567.4868877902001</v>
      </c>
      <c r="C18" s="78">
        <f>'[2]Sheet1'!D8/10000</f>
        <v>565.5193907917001</v>
      </c>
      <c r="D18" s="79">
        <f>ROUND('[2]Sheet1'!F8,1)</f>
        <v>-3.7</v>
      </c>
    </row>
    <row r="19" spans="1:4" ht="26.25" customHeight="1">
      <c r="A19" s="76" t="s">
        <v>265</v>
      </c>
      <c r="B19" s="77">
        <f>'[2]Sheet1'!C9/10000</f>
        <v>78.2390349224</v>
      </c>
      <c r="C19" s="78">
        <f>'[2]Sheet1'!D9/10000</f>
        <v>77.8114652854</v>
      </c>
      <c r="D19" s="79">
        <f>ROUND('[2]Sheet1'!F9,1)</f>
        <v>33.9</v>
      </c>
    </row>
    <row r="20" spans="1:4" ht="26.25" customHeight="1">
      <c r="A20" s="76" t="s">
        <v>266</v>
      </c>
      <c r="B20" s="77">
        <f>'[2]Sheet1'!C10/10000</f>
        <v>560.7157591608</v>
      </c>
      <c r="C20" s="78">
        <f>'[2]Sheet1'!D10/10000</f>
        <v>559.1220322739</v>
      </c>
      <c r="D20" s="79">
        <f>ROUND('[2]Sheet1'!F10,1)</f>
        <v>25.7</v>
      </c>
    </row>
    <row r="21" spans="1:4" ht="26.25" customHeight="1">
      <c r="A21" s="76" t="s">
        <v>267</v>
      </c>
      <c r="B21" s="77">
        <f>'[2]Sheet1'!C11/10000</f>
        <v>1.4645520297999999</v>
      </c>
      <c r="C21" s="78">
        <f>'[2]Sheet1'!D11/10000</f>
        <v>3.0132665042</v>
      </c>
      <c r="D21" s="79">
        <f>ROUND('[2]Sheet1'!F11,1)</f>
        <v>200.4</v>
      </c>
    </row>
    <row r="22" spans="1:4" ht="26.25" customHeight="1">
      <c r="A22" s="74" t="s">
        <v>268</v>
      </c>
      <c r="B22" s="86">
        <f>'[2]Sheet1'!C12/10000</f>
        <v>1787.2029996872</v>
      </c>
      <c r="C22" s="87">
        <f>'[2]Sheet1'!D12/10000</f>
        <v>1653.2632516366002</v>
      </c>
      <c r="D22" s="88">
        <f>ROUND('[2]Sheet1'!F12,1)</f>
        <v>22.8</v>
      </c>
    </row>
    <row r="23" spans="1:4" ht="26.25" customHeight="1">
      <c r="A23" s="76" t="s">
        <v>269</v>
      </c>
      <c r="B23" s="77">
        <f>'[2]Sheet1'!C13/10000</f>
        <v>414.2506461454</v>
      </c>
      <c r="C23" s="78">
        <f>'[2]Sheet1'!D13/10000</f>
        <v>386.2008059913</v>
      </c>
      <c r="D23" s="79">
        <f>ROUND('[2]Sheet1'!F13,1)</f>
        <v>11.3</v>
      </c>
    </row>
    <row r="24" spans="1:4" ht="26.25" customHeight="1">
      <c r="A24" s="89" t="s">
        <v>270</v>
      </c>
      <c r="B24" s="77">
        <f>'[2]Sheet1'!C14/10000</f>
        <v>1354.1908247285</v>
      </c>
      <c r="C24" s="78">
        <f>'[2]Sheet1'!D14/10000</f>
        <v>1252.8710777070999</v>
      </c>
      <c r="D24" s="79">
        <f>ROUND('[2]Sheet1'!F14,1)</f>
        <v>26.3</v>
      </c>
    </row>
    <row r="25" spans="1:4" ht="17.25">
      <c r="A25" s="255" t="s">
        <v>304</v>
      </c>
      <c r="B25" s="70"/>
      <c r="C25" s="70"/>
      <c r="D25" s="90"/>
    </row>
    <row r="26" spans="1:2" ht="15.75">
      <c r="A26" s="277" t="s">
        <v>307</v>
      </c>
      <c r="B26" s="255"/>
    </row>
  </sheetData>
  <sheetProtection/>
  <mergeCells count="4">
    <mergeCell ref="A10:A11"/>
    <mergeCell ref="A1:D1"/>
    <mergeCell ref="A5:A6"/>
    <mergeCell ref="A8:A9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7">
      <selection activeCell="G17" sqref="G17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" bestFit="1" customWidth="1"/>
  </cols>
  <sheetData>
    <row r="1" spans="1:4" ht="24.75">
      <c r="A1" s="302" t="s">
        <v>271</v>
      </c>
      <c r="B1" s="302"/>
      <c r="C1" s="302"/>
      <c r="D1" s="302"/>
    </row>
    <row r="3" spans="1:4" ht="17.25">
      <c r="A3" s="50"/>
      <c r="B3" s="312" t="s">
        <v>272</v>
      </c>
      <c r="C3" s="312"/>
      <c r="D3" s="312"/>
    </row>
    <row r="4" spans="1:5" s="47" customFormat="1" ht="35.25">
      <c r="A4" s="51" t="s">
        <v>273</v>
      </c>
      <c r="B4" s="52" t="s">
        <v>274</v>
      </c>
      <c r="C4" s="53" t="s">
        <v>275</v>
      </c>
      <c r="D4" s="54" t="s">
        <v>276</v>
      </c>
      <c r="E4" s="55"/>
    </row>
    <row r="5" spans="1:6" s="48" customFormat="1" ht="26.25" customHeight="1">
      <c r="A5" s="56" t="s">
        <v>277</v>
      </c>
      <c r="B5" s="57">
        <f>'[10]Sheet1'!$C$11</f>
        <v>100.01680433</v>
      </c>
      <c r="C5" s="58">
        <f>'[10]Sheet1'!D11</f>
        <v>102.48274936</v>
      </c>
      <c r="D5" s="58">
        <f>'[10]Sheet1'!$E$11</f>
        <v>101.74405223</v>
      </c>
      <c r="E5" s="59"/>
      <c r="F5" s="59"/>
    </row>
    <row r="6" spans="1:5" s="48" customFormat="1" ht="26.25" customHeight="1">
      <c r="A6" s="60" t="s">
        <v>278</v>
      </c>
      <c r="B6" s="61">
        <f>'[10]Sheet1'!$C$12</f>
        <v>99.89484787</v>
      </c>
      <c r="C6" s="62">
        <f>'[10]Sheet1'!D12</f>
        <v>104.74160973</v>
      </c>
      <c r="D6" s="62">
        <f>'[10]Sheet1'!$E$12</f>
        <v>101.68430727</v>
      </c>
      <c r="E6" s="59"/>
    </row>
    <row r="7" spans="1:5" s="48" customFormat="1" ht="26.25" customHeight="1">
      <c r="A7" s="60" t="s">
        <v>279</v>
      </c>
      <c r="B7" s="61">
        <f>'[10]Sheet1'!C19</f>
        <v>100.02347037</v>
      </c>
      <c r="C7" s="62">
        <f>'[10]Sheet1'!D19</f>
        <v>100.36054368</v>
      </c>
      <c r="D7" s="62">
        <f>'[10]Sheet1'!E19</f>
        <v>100.73878472</v>
      </c>
      <c r="E7" s="59"/>
    </row>
    <row r="8" spans="1:5" s="48" customFormat="1" ht="26.25" customHeight="1">
      <c r="A8" s="60" t="s">
        <v>280</v>
      </c>
      <c r="B8" s="61">
        <f>'[10]Sheet1'!C20</f>
        <v>100</v>
      </c>
      <c r="C8" s="62">
        <f>'[10]Sheet1'!D20</f>
        <v>104.15640995</v>
      </c>
      <c r="D8" s="62">
        <f>'[10]Sheet1'!E20</f>
        <v>104.43255018</v>
      </c>
      <c r="E8" s="59"/>
    </row>
    <row r="9" spans="1:5" s="48" customFormat="1" ht="26.25" customHeight="1">
      <c r="A9" s="60" t="s">
        <v>281</v>
      </c>
      <c r="B9" s="61">
        <f>'[10]Sheet1'!C21</f>
        <v>100.1578216</v>
      </c>
      <c r="C9" s="62">
        <f>'[10]Sheet1'!D21</f>
        <v>99.89418348</v>
      </c>
      <c r="D9" s="62">
        <f>'[10]Sheet1'!E21</f>
        <v>100.06817843</v>
      </c>
      <c r="E9" s="59"/>
    </row>
    <row r="10" spans="1:5" s="48" customFormat="1" ht="26.25" customHeight="1">
      <c r="A10" s="60" t="s">
        <v>282</v>
      </c>
      <c r="B10" s="61">
        <f>'[10]Sheet1'!C22</f>
        <v>100.32407778</v>
      </c>
      <c r="C10" s="62">
        <f>'[10]Sheet1'!D22</f>
        <v>99.69958938</v>
      </c>
      <c r="D10" s="62">
        <f>'[10]Sheet1'!E22</f>
        <v>100.10461414</v>
      </c>
      <c r="E10" s="59"/>
    </row>
    <row r="11" spans="1:5" s="48" customFormat="1" ht="26.25" customHeight="1">
      <c r="A11" s="60" t="s">
        <v>283</v>
      </c>
      <c r="B11" s="61">
        <f>'[10]Sheet1'!C23</f>
        <v>99.77880657</v>
      </c>
      <c r="C11" s="62">
        <f>'[10]Sheet1'!D23</f>
        <v>101.19658453</v>
      </c>
      <c r="D11" s="62">
        <f>'[10]Sheet1'!E23</f>
        <v>101.15765913</v>
      </c>
      <c r="E11" s="59"/>
    </row>
    <row r="12" spans="1:5" s="48" customFormat="1" ht="26.25" customHeight="1">
      <c r="A12" s="60" t="s">
        <v>284</v>
      </c>
      <c r="B12" s="61">
        <f>'[10]Sheet1'!C24</f>
        <v>100.33644719</v>
      </c>
      <c r="C12" s="62">
        <f>'[10]Sheet1'!D24</f>
        <v>101.31620159</v>
      </c>
      <c r="D12" s="62">
        <f>'[10]Sheet1'!E24</f>
        <v>101.51136371</v>
      </c>
      <c r="E12" s="59"/>
    </row>
    <row r="13" spans="1:5" s="48" customFormat="1" ht="26.25" customHeight="1">
      <c r="A13" s="60" t="s">
        <v>285</v>
      </c>
      <c r="B13" s="61">
        <f>'[10]Sheet1'!C25</f>
        <v>99.78201625</v>
      </c>
      <c r="C13" s="62">
        <f>'[10]Sheet1'!D25</f>
        <v>99.95066074</v>
      </c>
      <c r="D13" s="62">
        <f>'[10]Sheet1'!E25</f>
        <v>100.06283722</v>
      </c>
      <c r="E13" s="59"/>
    </row>
    <row r="14" spans="1:5" s="48" customFormat="1" ht="26.25" customHeight="1">
      <c r="A14" s="63" t="s">
        <v>286</v>
      </c>
      <c r="B14" s="64">
        <f>'[10]Sheet1'!C26</f>
        <v>100.16477283</v>
      </c>
      <c r="C14" s="65">
        <f>'[10]Sheet1'!D26</f>
        <v>101.50963443</v>
      </c>
      <c r="D14" s="65">
        <f>'[10]Sheet1'!E26</f>
        <v>100.9563075</v>
      </c>
      <c r="E14" s="59"/>
    </row>
    <row r="15" ht="15.75">
      <c r="A15" s="66" t="s">
        <v>287</v>
      </c>
    </row>
  </sheetData>
  <sheetProtection/>
  <mergeCells count="2">
    <mergeCell ref="A1:D1"/>
    <mergeCell ref="B3:D3"/>
  </mergeCells>
  <printOptions horizontalCentered="1"/>
  <pageMargins left="0.7513888888888889" right="0.7513888888888889" top="0.8305555555555556" bottom="0.979861111111111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PageLayoutView="0" workbookViewId="0" topLeftCell="A7">
      <pane xSplit="1" topLeftCell="G1" activePane="topRight" state="frozen"/>
      <selection pane="topLeft" activeCell="A1" sqref="A1"/>
      <selection pane="topRight" activeCell="L13" sqref="L13"/>
    </sheetView>
  </sheetViews>
  <sheetFormatPr defaultColWidth="8.00390625" defaultRowHeight="14.25"/>
  <cols>
    <col min="1" max="1" width="15.00390625" style="21" customWidth="1"/>
    <col min="2" max="2" width="9.125" style="22" customWidth="1"/>
    <col min="3" max="3" width="8.75390625" style="22" customWidth="1"/>
    <col min="4" max="5" width="9.75390625" style="23" customWidth="1"/>
    <col min="6" max="6" width="11.25390625" style="24" customWidth="1"/>
    <col min="7" max="7" width="7.25390625" style="23" customWidth="1"/>
    <col min="8" max="8" width="6.75390625" style="23" customWidth="1"/>
    <col min="9" max="9" width="13.75390625" style="24" customWidth="1"/>
    <col min="10" max="10" width="9.50390625" style="23" customWidth="1"/>
    <col min="11" max="11" width="7.50390625" style="23" bestFit="1" customWidth="1"/>
    <col min="12" max="12" width="12.375" style="24" customWidth="1"/>
    <col min="13" max="13" width="7.50390625" style="25" customWidth="1"/>
    <col min="14" max="14" width="8.50390625" style="25" customWidth="1"/>
  </cols>
  <sheetData>
    <row r="1" ht="27.75" customHeight="1"/>
    <row r="2" spans="1:14" ht="33" customHeight="1">
      <c r="A2" s="314" t="s">
        <v>288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4" s="18" customFormat="1" ht="26.25" customHeight="1">
      <c r="A3" s="26"/>
      <c r="B3" s="27"/>
      <c r="C3" s="27"/>
      <c r="D3" s="28"/>
      <c r="E3" s="28"/>
      <c r="F3" s="315"/>
      <c r="G3" s="315"/>
      <c r="H3" s="29"/>
      <c r="I3" s="38"/>
      <c r="J3" s="39"/>
      <c r="K3" s="39"/>
      <c r="L3" s="316"/>
      <c r="M3" s="316"/>
      <c r="N3" s="40"/>
    </row>
    <row r="4" spans="1:14" s="19" customFormat="1" ht="32.25" customHeight="1">
      <c r="A4" s="30"/>
      <c r="B4" s="317" t="s">
        <v>289</v>
      </c>
      <c r="C4" s="317"/>
      <c r="D4" s="318" t="s">
        <v>52</v>
      </c>
      <c r="E4" s="318"/>
      <c r="F4" s="318" t="s">
        <v>58</v>
      </c>
      <c r="G4" s="318"/>
      <c r="H4" s="318"/>
      <c r="I4" s="318" t="s">
        <v>44</v>
      </c>
      <c r="J4" s="318"/>
      <c r="K4" s="318"/>
      <c r="L4" s="318" t="s">
        <v>290</v>
      </c>
      <c r="M4" s="318"/>
      <c r="N4" s="319"/>
    </row>
    <row r="5" spans="1:14" s="19" customFormat="1" ht="35.25">
      <c r="A5" s="30"/>
      <c r="B5" s="3" t="s">
        <v>291</v>
      </c>
      <c r="C5" s="3" t="s">
        <v>292</v>
      </c>
      <c r="D5" s="3" t="s">
        <v>117</v>
      </c>
      <c r="E5" s="3" t="s">
        <v>292</v>
      </c>
      <c r="F5" s="4" t="s">
        <v>208</v>
      </c>
      <c r="G5" s="3" t="s">
        <v>117</v>
      </c>
      <c r="H5" s="3" t="s">
        <v>292</v>
      </c>
      <c r="I5" s="4" t="s">
        <v>208</v>
      </c>
      <c r="J5" s="3" t="s">
        <v>117</v>
      </c>
      <c r="K5" s="3" t="s">
        <v>292</v>
      </c>
      <c r="L5" s="4" t="s">
        <v>208</v>
      </c>
      <c r="M5" s="3" t="s">
        <v>117</v>
      </c>
      <c r="N5" s="5" t="s">
        <v>292</v>
      </c>
    </row>
    <row r="6" spans="1:14" s="20" customFormat="1" ht="30" customHeight="1">
      <c r="A6" s="31" t="s">
        <v>118</v>
      </c>
      <c r="B6" s="32">
        <f>'[3]Sheet1'!$G5</f>
        <v>7.2</v>
      </c>
      <c r="C6" s="32" t="s">
        <v>51</v>
      </c>
      <c r="D6" s="32">
        <f>'[11]sheet1'!$D4</f>
        <v>14.3</v>
      </c>
      <c r="E6" s="32" t="s">
        <v>51</v>
      </c>
      <c r="F6" s="33">
        <f>'[8]Sheet1'!$B5/10000</f>
        <v>544.4788187408489</v>
      </c>
      <c r="G6" s="32">
        <f>'[8]Sheet1'!$C5</f>
        <v>9.99157083338613</v>
      </c>
      <c r="H6" s="32" t="s">
        <v>51</v>
      </c>
      <c r="I6" s="33">
        <f>'[1]Sheet1'!B3/10000</f>
        <v>142.1637</v>
      </c>
      <c r="J6" s="32">
        <f>'[1]Sheet1'!C3</f>
        <v>0.7685742922070915</v>
      </c>
      <c r="K6" s="32" t="s">
        <v>51</v>
      </c>
      <c r="L6" s="33">
        <f>'[1]Sheet1'!D3/10000</f>
        <v>58.9325</v>
      </c>
      <c r="M6" s="32">
        <f>'[1]Sheet1'!E3</f>
        <v>4.874975753250837</v>
      </c>
      <c r="N6" s="41" t="s">
        <v>51</v>
      </c>
    </row>
    <row r="7" spans="1:14" s="19" customFormat="1" ht="30" customHeight="1">
      <c r="A7" s="34" t="s">
        <v>293</v>
      </c>
      <c r="B7" s="32">
        <f>'[3]Sheet1'!$G6</f>
        <v>-0.8</v>
      </c>
      <c r="C7" s="35">
        <f>RANK(B7,$B$7:$B$18,0)</f>
        <v>11</v>
      </c>
      <c r="D7" s="32">
        <f>'[11]sheet1'!$D5</f>
        <v>15.2</v>
      </c>
      <c r="E7" s="35">
        <f>RANK(D7,$D$7:$D$18,0)</f>
        <v>1</v>
      </c>
      <c r="F7" s="33">
        <f>'[8]Sheet1'!$B6/10000</f>
        <v>187.94572705431656</v>
      </c>
      <c r="G7" s="32">
        <f>'[8]Sheet1'!$C6</f>
        <v>9.86232280100999</v>
      </c>
      <c r="H7" s="35">
        <f>RANK(G7,$G$7:$G$18,0)</f>
        <v>12</v>
      </c>
      <c r="I7" s="42">
        <f>'[1]Sheet1'!B11/10000</f>
        <v>11.6951</v>
      </c>
      <c r="J7" s="43">
        <f>'[1]Sheet1'!C11</f>
        <v>-14.528246729518372</v>
      </c>
      <c r="K7" s="35">
        <f>RANK(J7,$J$7:$J$18,0)</f>
        <v>12</v>
      </c>
      <c r="L7" s="44">
        <f>'[1]Sheet1'!D11/10000</f>
        <v>3.5782</v>
      </c>
      <c r="M7" s="36">
        <f>'[1]Sheet1'!E11</f>
        <v>-17.54919581547537</v>
      </c>
      <c r="N7" s="45">
        <f>RANK(M7,$M$7:$M$18,0)</f>
        <v>11</v>
      </c>
    </row>
    <row r="8" spans="1:14" s="19" customFormat="1" ht="30" customHeight="1">
      <c r="A8" s="34" t="s">
        <v>121</v>
      </c>
      <c r="B8" s="32">
        <f>'[3]Sheet1'!$G7</f>
        <v>3.8</v>
      </c>
      <c r="C8" s="35">
        <f aca="true" t="shared" si="0" ref="C8:C18">RANK(B8,$B$7:$B$18,0)</f>
        <v>10</v>
      </c>
      <c r="D8" s="32">
        <f>'[11]sheet1'!$D6</f>
        <v>8.6</v>
      </c>
      <c r="E8" s="35">
        <f aca="true" t="shared" si="1" ref="E8:E18">RANK(D8,$D$7:$D$18,0)</f>
        <v>12</v>
      </c>
      <c r="F8" s="33">
        <f>'[8]Sheet1'!$B7/10000</f>
        <v>11.758668965953532</v>
      </c>
      <c r="G8" s="32">
        <f>'[8]Sheet1'!$C7</f>
        <v>10.1024478</v>
      </c>
      <c r="H8" s="35">
        <f aca="true" t="shared" si="2" ref="H8:H18">RANK(G8,$G$7:$G$18,0)</f>
        <v>9</v>
      </c>
      <c r="I8" s="42">
        <f>'[1]Sheet1'!B12/10000</f>
        <v>4.9073</v>
      </c>
      <c r="J8" s="43">
        <f>'[1]Sheet1'!C12</f>
        <v>23.463406043223387</v>
      </c>
      <c r="K8" s="35">
        <f aca="true" t="shared" si="3" ref="K8:K18">RANK(J8,$J$7:$J$18,0)</f>
        <v>2</v>
      </c>
      <c r="L8" s="44">
        <f>'[1]Sheet1'!D12/10000</f>
        <v>1.3872</v>
      </c>
      <c r="M8" s="36">
        <f>'[1]Sheet1'!E12</f>
        <v>16.895592820426387</v>
      </c>
      <c r="N8" s="45">
        <f aca="true" t="shared" si="4" ref="N8:N18">RANK(M8,$M$7:$M$18,0)</f>
        <v>4</v>
      </c>
    </row>
    <row r="9" spans="1:14" s="19" customFormat="1" ht="30" customHeight="1">
      <c r="A9" s="34" t="s">
        <v>122</v>
      </c>
      <c r="B9" s="32">
        <f>'[3]Sheet1'!$G9</f>
        <v>8.2</v>
      </c>
      <c r="C9" s="35">
        <f t="shared" si="0"/>
        <v>8</v>
      </c>
      <c r="D9" s="32">
        <f>'[11]sheet1'!$D7</f>
        <v>11.7</v>
      </c>
      <c r="E9" s="35">
        <f t="shared" si="1"/>
        <v>11</v>
      </c>
      <c r="F9" s="33">
        <f>'[8]Sheet1'!$B8/10000</f>
        <v>13.360319094253258</v>
      </c>
      <c r="G9" s="32">
        <f>'[8]Sheet1'!$C8</f>
        <v>10.503444</v>
      </c>
      <c r="H9" s="35">
        <f t="shared" si="2"/>
        <v>2</v>
      </c>
      <c r="I9" s="42">
        <f>'[1]Sheet1'!B13/10000</f>
        <v>1.9442</v>
      </c>
      <c r="J9" s="46">
        <f>'[1]Sheet1'!C13</f>
        <v>30.94901326867381</v>
      </c>
      <c r="K9" s="35">
        <f t="shared" si="3"/>
        <v>1</v>
      </c>
      <c r="L9" s="44">
        <f>'[1]Sheet1'!D13/10000</f>
        <v>1.0056</v>
      </c>
      <c r="M9" s="36">
        <f>'[1]Sheet1'!E13</f>
        <v>33.45719973457199</v>
      </c>
      <c r="N9" s="45">
        <f t="shared" si="4"/>
        <v>1</v>
      </c>
    </row>
    <row r="10" spans="1:14" s="19" customFormat="1" ht="30" customHeight="1">
      <c r="A10" s="34" t="s">
        <v>123</v>
      </c>
      <c r="B10" s="32">
        <f>'[3]Sheet1'!$G10</f>
        <v>8.7</v>
      </c>
      <c r="C10" s="35">
        <f t="shared" si="0"/>
        <v>2</v>
      </c>
      <c r="D10" s="36">
        <f>'[11]sheet1'!$D11</f>
        <v>13.9</v>
      </c>
      <c r="E10" s="35">
        <f t="shared" si="1"/>
        <v>8</v>
      </c>
      <c r="F10" s="33">
        <f>'[8]Sheet1'!$B9/10000</f>
        <v>46.892615154129146</v>
      </c>
      <c r="G10" s="32">
        <f>'[8]Sheet1'!$C9</f>
        <v>10.401246000000015</v>
      </c>
      <c r="H10" s="35">
        <f t="shared" si="2"/>
        <v>3</v>
      </c>
      <c r="I10" s="42">
        <f>'[1]Sheet1'!B20/10000</f>
        <v>5.9525</v>
      </c>
      <c r="J10" s="36">
        <f>'[1]Sheet1'!C20</f>
        <v>8.195797586156758</v>
      </c>
      <c r="K10" s="35">
        <f t="shared" si="3"/>
        <v>6</v>
      </c>
      <c r="L10" s="44">
        <f>'[1]Sheet1'!D20/10000</f>
        <v>3.5012</v>
      </c>
      <c r="M10" s="36">
        <f>'[1]Sheet1'!E20</f>
        <v>0.7452594020659973</v>
      </c>
      <c r="N10" s="45">
        <f t="shared" si="4"/>
        <v>7</v>
      </c>
    </row>
    <row r="11" spans="1:14" s="19" customFormat="1" ht="30" customHeight="1">
      <c r="A11" s="34" t="s">
        <v>124</v>
      </c>
      <c r="B11" s="32">
        <f>'[3]Sheet1'!$G11</f>
        <v>8.5</v>
      </c>
      <c r="C11" s="35">
        <f t="shared" si="0"/>
        <v>4</v>
      </c>
      <c r="D11" s="36">
        <f>'[11]sheet1'!$D12</f>
        <v>14.5</v>
      </c>
      <c r="E11" s="35">
        <f t="shared" si="1"/>
        <v>4</v>
      </c>
      <c r="F11" s="33">
        <f>'[8]Sheet1'!$B10/10000</f>
        <v>47.62722191124015</v>
      </c>
      <c r="G11" s="32">
        <f>'[8]Sheet1'!$C10</f>
        <v>10.102447800000007</v>
      </c>
      <c r="H11" s="35">
        <f t="shared" si="2"/>
        <v>8</v>
      </c>
      <c r="I11" s="42">
        <f>'[1]Sheet1'!B19/10000</f>
        <v>5.0531</v>
      </c>
      <c r="J11" s="36">
        <f>'[1]Sheet1'!C19</f>
        <v>22.654012330695664</v>
      </c>
      <c r="K11" s="35">
        <f t="shared" si="3"/>
        <v>3</v>
      </c>
      <c r="L11" s="44">
        <f>'[1]Sheet1'!D19/10000</f>
        <v>2.8847</v>
      </c>
      <c r="M11" s="36">
        <f>'[1]Sheet1'!E19</f>
        <v>27.58513931888544</v>
      </c>
      <c r="N11" s="45">
        <f t="shared" si="4"/>
        <v>2</v>
      </c>
    </row>
    <row r="12" spans="1:14" s="19" customFormat="1" ht="30" customHeight="1">
      <c r="A12" s="34" t="s">
        <v>125</v>
      </c>
      <c r="B12" s="32">
        <f>'[3]Sheet1'!$G12</f>
        <v>8.8</v>
      </c>
      <c r="C12" s="35">
        <f t="shared" si="0"/>
        <v>1</v>
      </c>
      <c r="D12" s="36">
        <f>'[11]sheet1'!$D13</f>
        <v>15.1</v>
      </c>
      <c r="E12" s="35">
        <f t="shared" si="1"/>
        <v>2</v>
      </c>
      <c r="F12" s="33">
        <f>'[8]Sheet1'!$B11/10000</f>
        <v>40.42097956440184</v>
      </c>
      <c r="G12" s="32">
        <f>'[8]Sheet1'!$C11</f>
        <v>10.30124699999999</v>
      </c>
      <c r="H12" s="35">
        <f t="shared" si="2"/>
        <v>5</v>
      </c>
      <c r="I12" s="42">
        <f>'[1]Sheet1'!B17/10000</f>
        <v>6.5607</v>
      </c>
      <c r="J12" s="36">
        <f>'[1]Sheet1'!C17</f>
        <v>14.325793747603939</v>
      </c>
      <c r="K12" s="35">
        <f t="shared" si="3"/>
        <v>4</v>
      </c>
      <c r="L12" s="44">
        <f>'[1]Sheet1'!D17/10000</f>
        <v>4.0612</v>
      </c>
      <c r="M12" s="36">
        <f>'[1]Sheet1'!E17</f>
        <v>8.134302526825905</v>
      </c>
      <c r="N12" s="45">
        <f t="shared" si="4"/>
        <v>6</v>
      </c>
    </row>
    <row r="13" spans="1:14" s="19" customFormat="1" ht="30" customHeight="1">
      <c r="A13" s="34" t="s">
        <v>126</v>
      </c>
      <c r="B13" s="32">
        <f>'[3]Sheet1'!$G13</f>
        <v>8.5</v>
      </c>
      <c r="C13" s="35">
        <f t="shared" si="0"/>
        <v>4</v>
      </c>
      <c r="D13" s="36">
        <f>'[11]sheet1'!$D14</f>
        <v>11.9</v>
      </c>
      <c r="E13" s="35">
        <f t="shared" si="1"/>
        <v>10</v>
      </c>
      <c r="F13" s="33">
        <f>'[8]Sheet1'!$B12/10000</f>
        <v>48.09759035081882</v>
      </c>
      <c r="G13" s="32">
        <f>'[8]Sheet1'!$C12</f>
        <v>10.002475000000004</v>
      </c>
      <c r="H13" s="35">
        <f t="shared" si="2"/>
        <v>10</v>
      </c>
      <c r="I13" s="42">
        <f>'[1]Sheet1'!B16/10000</f>
        <v>8.0796</v>
      </c>
      <c r="J13" s="36">
        <f>'[1]Sheet1'!C16</f>
        <v>5.7954694251669565</v>
      </c>
      <c r="K13" s="35">
        <f t="shared" si="3"/>
        <v>7</v>
      </c>
      <c r="L13" s="44">
        <f>'[1]Sheet1'!D16/10000</f>
        <v>4.4989</v>
      </c>
      <c r="M13" s="36">
        <f>'[1]Sheet1'!E16</f>
        <v>9.895451658605708</v>
      </c>
      <c r="N13" s="45">
        <f t="shared" si="4"/>
        <v>5</v>
      </c>
    </row>
    <row r="14" spans="1:14" s="19" customFormat="1" ht="30" customHeight="1">
      <c r="A14" s="34" t="s">
        <v>127</v>
      </c>
      <c r="B14" s="32">
        <f>'[3]Sheet1'!$G14</f>
        <v>4.6</v>
      </c>
      <c r="C14" s="35">
        <f t="shared" si="0"/>
        <v>9</v>
      </c>
      <c r="D14" s="36">
        <f>'[11]sheet1'!$D15</f>
        <v>14.4</v>
      </c>
      <c r="E14" s="35">
        <f t="shared" si="1"/>
        <v>5</v>
      </c>
      <c r="F14" s="33">
        <f>'[8]Sheet1'!$B13/10000</f>
        <v>38.82181761615597</v>
      </c>
      <c r="G14" s="32">
        <f>'[8]Sheet1'!$C13</f>
        <v>10.19449999999999</v>
      </c>
      <c r="H14" s="35">
        <f t="shared" si="2"/>
        <v>6</v>
      </c>
      <c r="I14" s="42">
        <f>'[1]Sheet1'!B15/10000</f>
        <v>7.6317</v>
      </c>
      <c r="J14" s="36">
        <f>'[1]Sheet1'!C15</f>
        <v>-9.149673225956207</v>
      </c>
      <c r="K14" s="35">
        <f t="shared" si="3"/>
        <v>10</v>
      </c>
      <c r="L14" s="44">
        <f>'[1]Sheet1'!D15/10000</f>
        <v>4.1115</v>
      </c>
      <c r="M14" s="36">
        <f>'[1]Sheet1'!E15</f>
        <v>-4.995725212006377</v>
      </c>
      <c r="N14" s="45">
        <f t="shared" si="4"/>
        <v>10</v>
      </c>
    </row>
    <row r="15" spans="1:14" s="19" customFormat="1" ht="30" customHeight="1">
      <c r="A15" s="34" t="s">
        <v>128</v>
      </c>
      <c r="B15" s="32">
        <f>'[3]Sheet1'!$G15</f>
        <v>8.6</v>
      </c>
      <c r="C15" s="35">
        <f t="shared" si="0"/>
        <v>3</v>
      </c>
      <c r="D15" s="36">
        <f>'[11]sheet1'!$D16</f>
        <v>14.4</v>
      </c>
      <c r="E15" s="35">
        <f t="shared" si="1"/>
        <v>5</v>
      </c>
      <c r="F15" s="33">
        <f>'[8]Sheet1'!$B14/10000</f>
        <v>32.88848681031838</v>
      </c>
      <c r="G15" s="32">
        <f>'[8]Sheet1'!$C14</f>
        <v>10.19449999999999</v>
      </c>
      <c r="H15" s="35">
        <f t="shared" si="2"/>
        <v>6</v>
      </c>
      <c r="I15" s="42">
        <f>'[1]Sheet1'!B18/10000</f>
        <v>5.3706</v>
      </c>
      <c r="J15" s="36">
        <f>'[1]Sheet1'!C18</f>
        <v>5.467185106633664</v>
      </c>
      <c r="K15" s="35">
        <f t="shared" si="3"/>
        <v>9</v>
      </c>
      <c r="L15" s="44">
        <f>'[1]Sheet1'!D18/10000</f>
        <v>2.8403</v>
      </c>
      <c r="M15" s="36">
        <f>'[1]Sheet1'!E18</f>
        <v>-3.479797464913176</v>
      </c>
      <c r="N15" s="45">
        <f t="shared" si="4"/>
        <v>9</v>
      </c>
    </row>
    <row r="16" spans="1:14" s="19" customFormat="1" ht="42.75" customHeight="1">
      <c r="A16" s="34" t="s">
        <v>294</v>
      </c>
      <c r="B16" s="32">
        <f>'[3]Sheet1'!$G16</f>
        <v>8.4</v>
      </c>
      <c r="C16" s="35">
        <f t="shared" si="0"/>
        <v>6</v>
      </c>
      <c r="D16" s="36">
        <f>'[11]sheet1'!$D8</f>
        <v>12.1</v>
      </c>
      <c r="E16" s="35">
        <f t="shared" si="1"/>
        <v>9</v>
      </c>
      <c r="F16" s="33">
        <f>'[8]Sheet1'!$B15/10000</f>
        <v>50.64206933859421</v>
      </c>
      <c r="G16" s="32">
        <f>'[8]Sheet1'!$C15</f>
        <v>9.9</v>
      </c>
      <c r="H16" s="35">
        <f t="shared" si="2"/>
        <v>11</v>
      </c>
      <c r="I16" s="42">
        <f>'[1]Sheet1'!B8/10000</f>
        <v>15.5279</v>
      </c>
      <c r="J16" s="36">
        <f>'[1]Sheet1'!C8</f>
        <v>5.746351495835626</v>
      </c>
      <c r="K16" s="35">
        <f t="shared" si="3"/>
        <v>8</v>
      </c>
      <c r="L16" s="44">
        <f>'[1]Sheet1'!D8/10000</f>
        <v>3.5331</v>
      </c>
      <c r="M16" s="36">
        <f>'[1]Sheet1'!E8</f>
        <v>0.36075445972048215</v>
      </c>
      <c r="N16" s="45">
        <f t="shared" si="4"/>
        <v>8</v>
      </c>
    </row>
    <row r="17" spans="1:14" s="19" customFormat="1" ht="30" customHeight="1">
      <c r="A17" s="34" t="s">
        <v>295</v>
      </c>
      <c r="B17" s="32">
        <f>'[3]Sheet1'!$G17</f>
        <v>-8.2</v>
      </c>
      <c r="C17" s="35">
        <f t="shared" si="0"/>
        <v>12</v>
      </c>
      <c r="D17" s="36">
        <f>'[11]sheet1'!$D9</f>
        <v>15</v>
      </c>
      <c r="E17" s="35">
        <f t="shared" si="1"/>
        <v>3</v>
      </c>
      <c r="F17" s="33">
        <f>'[8]Sheet1'!$B16/10000</f>
        <v>10.155234278329269</v>
      </c>
      <c r="G17" s="32">
        <f>'[8]Sheet1'!$C16</f>
        <v>10.603476999999998</v>
      </c>
      <c r="H17" s="35">
        <f t="shared" si="2"/>
        <v>1</v>
      </c>
      <c r="I17" s="42">
        <f>'[1]Sheet1'!B9/10000</f>
        <v>2.7177</v>
      </c>
      <c r="J17" s="36">
        <f>'[1]Sheet1'!C9</f>
        <v>-13.638819155359243</v>
      </c>
      <c r="K17" s="35">
        <f t="shared" si="3"/>
        <v>11</v>
      </c>
      <c r="L17" s="44">
        <f>'[1]Sheet1'!D9/10000</f>
        <v>0.8768</v>
      </c>
      <c r="M17" s="36">
        <f>'[1]Sheet1'!E9</f>
        <v>-19.824433065106078</v>
      </c>
      <c r="N17" s="45">
        <f t="shared" si="4"/>
        <v>12</v>
      </c>
    </row>
    <row r="18" spans="1:14" s="19" customFormat="1" ht="30" customHeight="1">
      <c r="A18" s="34" t="s">
        <v>129</v>
      </c>
      <c r="B18" s="32">
        <f>'[3]Sheet1'!$G18</f>
        <v>8.4</v>
      </c>
      <c r="C18" s="35">
        <f t="shared" si="0"/>
        <v>6</v>
      </c>
      <c r="D18" s="36">
        <f>'[11]sheet1'!$D10</f>
        <v>14.3</v>
      </c>
      <c r="E18" s="35">
        <f t="shared" si="1"/>
        <v>7</v>
      </c>
      <c r="F18" s="33">
        <f>'[8]Sheet1'!$B17/10000</f>
        <v>4.590978391583881</v>
      </c>
      <c r="G18" s="32">
        <f>'[8]Sheet1'!$C17</f>
        <v>10.401246000000015</v>
      </c>
      <c r="H18" s="35">
        <f t="shared" si="2"/>
        <v>3</v>
      </c>
      <c r="I18" s="42">
        <f>'[1]Sheet1'!B7/10000</f>
        <v>1.1092</v>
      </c>
      <c r="J18" s="36">
        <f>'[1]Sheet1'!C7</f>
        <v>13.125956144824073</v>
      </c>
      <c r="K18" s="35">
        <f t="shared" si="3"/>
        <v>5</v>
      </c>
      <c r="L18" s="44">
        <f>'[1]Sheet1'!D7/10000</f>
        <v>0.6391</v>
      </c>
      <c r="M18" s="36">
        <f>'[1]Sheet1'!E7</f>
        <v>24.09708737864078</v>
      </c>
      <c r="N18" s="45">
        <f t="shared" si="4"/>
        <v>3</v>
      </c>
    </row>
    <row r="19" spans="1:14" s="19" customFormat="1" ht="65.25" customHeight="1">
      <c r="A19" s="313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7"/>
    </row>
    <row r="20" spans="1:5" ht="15.75">
      <c r="A20" s="21" t="s">
        <v>296</v>
      </c>
      <c r="D20" s="24"/>
      <c r="E20" s="24"/>
    </row>
    <row r="21" spans="4:5" ht="15.75">
      <c r="D21" s="24"/>
      <c r="E21" s="24"/>
    </row>
    <row r="22" spans="4:5" ht="15.75">
      <c r="D22" s="24"/>
      <c r="E22" s="24"/>
    </row>
    <row r="23" spans="4:5" ht="15.75">
      <c r="D23" s="24"/>
      <c r="E23" s="24"/>
    </row>
    <row r="24" spans="4:5" ht="15.75">
      <c r="D24" s="24"/>
      <c r="E24" s="24"/>
    </row>
    <row r="25" spans="4:5" ht="15.75">
      <c r="D25" s="24"/>
      <c r="E25" s="24"/>
    </row>
    <row r="26" spans="4:5" ht="15.75">
      <c r="D26" s="24"/>
      <c r="E26" s="24"/>
    </row>
    <row r="27" spans="4:5" ht="15.75">
      <c r="D27" s="24"/>
      <c r="E27" s="24"/>
    </row>
    <row r="28" spans="4:5" ht="15.75">
      <c r="D28" s="24"/>
      <c r="E28" s="24"/>
    </row>
    <row r="29" spans="4:5" ht="15.75">
      <c r="D29" s="24"/>
      <c r="E29" s="24"/>
    </row>
    <row r="30" spans="4:5" ht="15.75">
      <c r="D30" s="24"/>
      <c r="E30" s="24"/>
    </row>
    <row r="31" spans="4:5" ht="15.75">
      <c r="D31" s="24"/>
      <c r="E31" s="24"/>
    </row>
    <row r="32" spans="4:5" ht="15.75">
      <c r="D32" s="24"/>
      <c r="E32" s="24"/>
    </row>
    <row r="33" spans="4:5" ht="15.75">
      <c r="D33" s="24"/>
      <c r="E33" s="24"/>
    </row>
    <row r="34" spans="4:5" ht="15.75">
      <c r="D34" s="24"/>
      <c r="E34" s="24"/>
    </row>
    <row r="35" spans="4:5" ht="15.75">
      <c r="D35" s="24"/>
      <c r="E35" s="24"/>
    </row>
    <row r="36" spans="4:5" ht="15.75">
      <c r="D36" s="24"/>
      <c r="E36" s="24"/>
    </row>
    <row r="37" spans="4:5" ht="15.75">
      <c r="D37" s="24"/>
      <c r="E37" s="24"/>
    </row>
    <row r="38" spans="4:5" ht="15.75">
      <c r="D38" s="24"/>
      <c r="E38" s="24"/>
    </row>
    <row r="39" spans="4:5" ht="15.75">
      <c r="D39" s="24"/>
      <c r="E39" s="24"/>
    </row>
    <row r="40" spans="4:5" ht="15.75">
      <c r="D40" s="24"/>
      <c r="E40" s="24"/>
    </row>
    <row r="41" spans="4:5" ht="15.75">
      <c r="D41" s="24"/>
      <c r="E41" s="24"/>
    </row>
    <row r="42" spans="4:5" ht="15.75">
      <c r="D42" s="24"/>
      <c r="E42" s="24"/>
    </row>
    <row r="43" spans="4:5" ht="15.75">
      <c r="D43" s="24"/>
      <c r="E43" s="24"/>
    </row>
    <row r="44" spans="4:5" ht="15.75">
      <c r="D44" s="24"/>
      <c r="E44" s="24"/>
    </row>
    <row r="45" spans="4:5" ht="15.75">
      <c r="D45" s="24"/>
      <c r="E45" s="24"/>
    </row>
  </sheetData>
  <sheetProtection/>
  <mergeCells count="9">
    <mergeCell ref="A19:M19"/>
    <mergeCell ref="A2:N2"/>
    <mergeCell ref="F3:G3"/>
    <mergeCell ref="L3:M3"/>
    <mergeCell ref="B4:C4"/>
    <mergeCell ref="D4:E4"/>
    <mergeCell ref="F4:H4"/>
    <mergeCell ref="I4:K4"/>
    <mergeCell ref="L4:N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2" sqref="A12:D12"/>
    </sheetView>
  </sheetViews>
  <sheetFormatPr defaultColWidth="8.00390625" defaultRowHeight="14.25"/>
  <cols>
    <col min="1" max="1" width="29.375" style="8" customWidth="1"/>
    <col min="2" max="2" width="7.125" style="9" bestFit="1" customWidth="1"/>
    <col min="3" max="3" width="14.375" style="9" customWidth="1"/>
    <col min="4" max="4" width="15.50390625" style="9" customWidth="1"/>
    <col min="5" max="20" width="9.00390625" style="8" customWidth="1"/>
    <col min="21" max="116" width="8.00390625" style="8" customWidth="1"/>
    <col min="117" max="137" width="9.00390625" style="8" customWidth="1"/>
    <col min="138" max="16384" width="8.00390625" style="8" customWidth="1"/>
  </cols>
  <sheetData>
    <row r="1" spans="1:4" ht="31.5" customHeight="1">
      <c r="A1" s="320" t="s">
        <v>302</v>
      </c>
      <c r="B1" s="320"/>
      <c r="C1" s="320"/>
      <c r="D1" s="320"/>
    </row>
    <row r="2" spans="1:4" ht="15.75" customHeight="1">
      <c r="A2" s="10"/>
      <c r="B2" s="10"/>
      <c r="C2" s="10"/>
      <c r="D2" s="10"/>
    </row>
    <row r="3" spans="1:4" s="7" customFormat="1" ht="27.75" customHeight="1">
      <c r="A3" s="11" t="s">
        <v>34</v>
      </c>
      <c r="B3" s="12" t="s">
        <v>35</v>
      </c>
      <c r="C3" s="13" t="s">
        <v>191</v>
      </c>
      <c r="D3" s="14" t="s">
        <v>37</v>
      </c>
    </row>
    <row r="4" spans="1:4" s="7" customFormat="1" ht="34.5" customHeight="1">
      <c r="A4" s="15" t="s">
        <v>297</v>
      </c>
      <c r="B4" s="16" t="s">
        <v>39</v>
      </c>
      <c r="C4" s="17">
        <v>15.3</v>
      </c>
      <c r="D4" s="17">
        <v>47.7</v>
      </c>
    </row>
    <row r="5" spans="1:4" s="7" customFormat="1" ht="34.5" customHeight="1">
      <c r="A5" s="15" t="s">
        <v>44</v>
      </c>
      <c r="B5" s="16" t="s">
        <v>39</v>
      </c>
      <c r="C5" s="17">
        <v>3.1</v>
      </c>
      <c r="D5" s="17">
        <v>-16.1</v>
      </c>
    </row>
    <row r="6" spans="1:4" s="7" customFormat="1" ht="34.5" customHeight="1">
      <c r="A6" s="15" t="s">
        <v>290</v>
      </c>
      <c r="B6" s="16" t="s">
        <v>39</v>
      </c>
      <c r="C6" s="17">
        <v>1.3</v>
      </c>
      <c r="D6" s="17">
        <v>10.3</v>
      </c>
    </row>
    <row r="7" spans="1:4" s="7" customFormat="1" ht="34.5" customHeight="1">
      <c r="A7" s="15" t="s">
        <v>289</v>
      </c>
      <c r="B7" s="16" t="s">
        <v>39</v>
      </c>
      <c r="C7" s="17">
        <v>18.9</v>
      </c>
      <c r="D7" s="17">
        <v>3.4</v>
      </c>
    </row>
    <row r="8" spans="1:4" s="7" customFormat="1" ht="34.5" customHeight="1">
      <c r="A8" s="15" t="s">
        <v>52</v>
      </c>
      <c r="B8" s="16" t="s">
        <v>39</v>
      </c>
      <c r="C8" s="17">
        <v>45.4</v>
      </c>
      <c r="D8" s="17">
        <f>'[12]Sheet2'!$D$8</f>
        <v>19.8</v>
      </c>
    </row>
    <row r="9" spans="1:4" s="7" customFormat="1" ht="34.5" customHeight="1">
      <c r="A9" s="15" t="s">
        <v>298</v>
      </c>
      <c r="B9" s="16" t="s">
        <v>39</v>
      </c>
      <c r="C9" s="17">
        <v>11.3</v>
      </c>
      <c r="D9" s="17">
        <v>9.3</v>
      </c>
    </row>
    <row r="10" spans="1:4" s="7" customFormat="1" ht="34.5" customHeight="1">
      <c r="A10" s="15" t="s">
        <v>299</v>
      </c>
      <c r="B10" s="16" t="s">
        <v>300</v>
      </c>
      <c r="C10" s="17">
        <v>27</v>
      </c>
      <c r="D10" s="17">
        <v>12.2</v>
      </c>
    </row>
    <row r="11" spans="1:4" s="7" customFormat="1" ht="34.5" customHeight="1">
      <c r="A11" s="15" t="s">
        <v>59</v>
      </c>
      <c r="B11" s="16" t="s">
        <v>64</v>
      </c>
      <c r="C11" s="17">
        <v>14.1</v>
      </c>
      <c r="D11" s="17">
        <v>33.6</v>
      </c>
    </row>
    <row r="12" spans="1:4" ht="32.25" customHeight="1">
      <c r="A12" s="321" t="s">
        <v>301</v>
      </c>
      <c r="B12" s="321"/>
      <c r="C12" s="321"/>
      <c r="D12" s="321"/>
    </row>
  </sheetData>
  <sheetProtection/>
  <mergeCells count="2">
    <mergeCell ref="A1:D1"/>
    <mergeCell ref="A12:D1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0">
      <selection activeCell="H23" sqref="H23"/>
    </sheetView>
  </sheetViews>
  <sheetFormatPr defaultColWidth="8.00390625" defaultRowHeight="14.25"/>
  <cols>
    <col min="1" max="1" width="30.75390625" style="8" customWidth="1"/>
    <col min="2" max="2" width="11.375" style="9" customWidth="1"/>
    <col min="3" max="3" width="17.00390625" style="9" customWidth="1"/>
    <col min="4" max="4" width="14.75390625" style="9" customWidth="1"/>
    <col min="5" max="21" width="9.00390625" style="8" customWidth="1"/>
    <col min="22" max="117" width="8.00390625" style="8" customWidth="1"/>
    <col min="118" max="139" width="9.00390625" style="8" customWidth="1"/>
    <col min="140" max="16384" width="8.00390625" style="8" customWidth="1"/>
  </cols>
  <sheetData>
    <row r="1" spans="1:4" ht="21.75" customHeight="1">
      <c r="A1" s="279" t="s">
        <v>33</v>
      </c>
      <c r="B1" s="279"/>
      <c r="C1" s="279"/>
      <c r="D1" s="279"/>
    </row>
    <row r="2" spans="1:4" ht="0.75" customHeight="1">
      <c r="A2" s="224"/>
      <c r="B2" s="224"/>
      <c r="C2" s="224"/>
      <c r="D2" s="224"/>
    </row>
    <row r="3" spans="1:4" s="7" customFormat="1" ht="27.75" customHeight="1">
      <c r="A3" s="11" t="s">
        <v>34</v>
      </c>
      <c r="B3" s="12" t="s">
        <v>35</v>
      </c>
      <c r="C3" s="13" t="s">
        <v>36</v>
      </c>
      <c r="D3" s="14" t="s">
        <v>37</v>
      </c>
    </row>
    <row r="4" spans="1:4" s="7" customFormat="1" ht="22.5" customHeight="1">
      <c r="A4" s="225" t="s">
        <v>38</v>
      </c>
      <c r="B4" s="16" t="s">
        <v>39</v>
      </c>
      <c r="C4" s="280" t="s">
        <v>40</v>
      </c>
      <c r="D4" s="281"/>
    </row>
    <row r="5" spans="1:4" s="7" customFormat="1" ht="22.5" customHeight="1">
      <c r="A5" s="225" t="s">
        <v>41</v>
      </c>
      <c r="B5" s="16" t="s">
        <v>39</v>
      </c>
      <c r="C5" s="282"/>
      <c r="D5" s="283"/>
    </row>
    <row r="6" spans="1:4" s="7" customFormat="1" ht="22.5" customHeight="1">
      <c r="A6" s="225" t="s">
        <v>42</v>
      </c>
      <c r="B6" s="16" t="s">
        <v>39</v>
      </c>
      <c r="C6" s="282"/>
      <c r="D6" s="283"/>
    </row>
    <row r="7" spans="1:4" s="7" customFormat="1" ht="22.5" customHeight="1">
      <c r="A7" s="225" t="s">
        <v>43</v>
      </c>
      <c r="B7" s="16" t="s">
        <v>39</v>
      </c>
      <c r="C7" s="284"/>
      <c r="D7" s="285"/>
    </row>
    <row r="8" spans="1:4" s="7" customFormat="1" ht="22.5" customHeight="1">
      <c r="A8" s="15" t="s">
        <v>44</v>
      </c>
      <c r="B8" s="16" t="s">
        <v>39</v>
      </c>
      <c r="C8" s="226">
        <f>'[1]Sheet2'!$C$6/10000</f>
        <v>142.1637</v>
      </c>
      <c r="D8" s="227">
        <f>'[1]Sheet2'!$E$6</f>
        <v>0.7685742922070834</v>
      </c>
    </row>
    <row r="9" spans="1:4" s="7" customFormat="1" ht="22.5" customHeight="1">
      <c r="A9" s="15" t="s">
        <v>45</v>
      </c>
      <c r="B9" s="16" t="s">
        <v>39</v>
      </c>
      <c r="C9" s="226">
        <f>'财政金融'!C11</f>
        <v>58.9325</v>
      </c>
      <c r="D9" s="227">
        <f>'财政金融'!D11</f>
        <v>4.9</v>
      </c>
    </row>
    <row r="10" spans="1:4" s="7" customFormat="1" ht="22.5" customHeight="1">
      <c r="A10" s="15" t="s">
        <v>46</v>
      </c>
      <c r="B10" s="16" t="s">
        <v>39</v>
      </c>
      <c r="C10" s="226">
        <f>'[1]Sheet2'!$C$12/10000</f>
        <v>211.4244</v>
      </c>
      <c r="D10" s="227">
        <f>'[1]Sheet2'!$E$12</f>
        <v>7.275090797833639</v>
      </c>
    </row>
    <row r="11" spans="1:4" s="7" customFormat="1" ht="22.5" customHeight="1">
      <c r="A11" s="15" t="s">
        <v>47</v>
      </c>
      <c r="B11" s="16" t="s">
        <v>48</v>
      </c>
      <c r="C11" s="226">
        <f>'用电量'!B5/10000</f>
        <v>60.387754810000004</v>
      </c>
      <c r="D11" s="227">
        <f>'用电量'!C5</f>
        <v>3.65</v>
      </c>
    </row>
    <row r="12" spans="1:4" s="7" customFormat="1" ht="22.5" customHeight="1">
      <c r="A12" s="15" t="s">
        <v>49</v>
      </c>
      <c r="B12" s="16" t="s">
        <v>48</v>
      </c>
      <c r="C12" s="226">
        <f>'用电量'!D5/10000</f>
        <v>30.008407730000002</v>
      </c>
      <c r="D12" s="227">
        <f>'用电量'!E5</f>
        <v>-8.22</v>
      </c>
    </row>
    <row r="13" spans="1:4" s="7" customFormat="1" ht="22.5" customHeight="1">
      <c r="A13" s="15" t="s">
        <v>50</v>
      </c>
      <c r="B13" s="16" t="s">
        <v>39</v>
      </c>
      <c r="C13" s="228" t="s">
        <v>51</v>
      </c>
      <c r="D13" s="227">
        <f>'规模工业生产主要分类'!B4</f>
        <v>7.2</v>
      </c>
    </row>
    <row r="14" spans="1:4" s="7" customFormat="1" ht="22.5" customHeight="1">
      <c r="A14" s="229" t="s">
        <v>52</v>
      </c>
      <c r="B14" s="16" t="s">
        <v>39</v>
      </c>
      <c r="C14" s="228" t="s">
        <v>51</v>
      </c>
      <c r="D14" s="227">
        <f>'固定资产投资'!B5</f>
        <v>14.3</v>
      </c>
    </row>
    <row r="15" spans="1:4" s="7" customFormat="1" ht="22.5" customHeight="1">
      <c r="A15" s="229" t="s">
        <v>53</v>
      </c>
      <c r="B15" s="16" t="s">
        <v>39</v>
      </c>
      <c r="C15" s="228" t="s">
        <v>51</v>
      </c>
      <c r="D15" s="227">
        <f>'固定资产投资'!B19</f>
        <v>23.9</v>
      </c>
    </row>
    <row r="16" spans="1:4" s="7" customFormat="1" ht="22.5" customHeight="1">
      <c r="A16" s="229" t="s">
        <v>54</v>
      </c>
      <c r="B16" s="16" t="s">
        <v>39</v>
      </c>
      <c r="C16" s="226">
        <f>'商品房建设与销售'!C4</f>
        <v>63.661</v>
      </c>
      <c r="D16" s="227">
        <f>'商品房建设与销售'!D4</f>
        <v>15.72</v>
      </c>
    </row>
    <row r="17" spans="1:4" s="7" customFormat="1" ht="22.5" customHeight="1">
      <c r="A17" s="229" t="s">
        <v>55</v>
      </c>
      <c r="B17" s="16" t="s">
        <v>56</v>
      </c>
      <c r="C17" s="226">
        <f>'商品房建设与销售'!C7</f>
        <v>159.1453</v>
      </c>
      <c r="D17" s="227">
        <f>'商品房建设与销售'!D7</f>
        <v>5.42</v>
      </c>
    </row>
    <row r="18" spans="1:4" s="7" customFormat="1" ht="22.5" customHeight="1">
      <c r="A18" s="229" t="s">
        <v>57</v>
      </c>
      <c r="B18" s="16" t="s">
        <v>39</v>
      </c>
      <c r="C18" s="226">
        <f>'商品房建设与销售'!C9</f>
        <v>102.8526</v>
      </c>
      <c r="D18" s="227">
        <f>'商品房建设与销售'!D9</f>
        <v>12.83</v>
      </c>
    </row>
    <row r="19" spans="1:4" s="7" customFormat="1" ht="22.5" customHeight="1">
      <c r="A19" s="230" t="s">
        <v>58</v>
      </c>
      <c r="B19" s="16" t="s">
        <v>39</v>
      </c>
      <c r="C19" s="226">
        <f>'国内贸易、旅游'!C5</f>
        <v>544.4788187408489</v>
      </c>
      <c r="D19" s="227">
        <f>'国内贸易、旅游'!D5</f>
        <v>10</v>
      </c>
    </row>
    <row r="20" spans="1:4" s="7" customFormat="1" ht="22.5" customHeight="1">
      <c r="A20" s="229" t="s">
        <v>59</v>
      </c>
      <c r="B20" s="16" t="s">
        <v>39</v>
      </c>
      <c r="C20" s="226">
        <f>'对外贸易'!B5</f>
        <v>109.43</v>
      </c>
      <c r="D20" s="227">
        <f>'对外贸易'!C5</f>
        <v>29.72</v>
      </c>
    </row>
    <row r="21" spans="1:4" s="7" customFormat="1" ht="22.5" customHeight="1">
      <c r="A21" s="229" t="s">
        <v>60</v>
      </c>
      <c r="B21" s="16" t="s">
        <v>39</v>
      </c>
      <c r="C21" s="226">
        <f>'对外贸易'!B6</f>
        <v>60.61</v>
      </c>
      <c r="D21" s="227">
        <f>'对外贸易'!C6</f>
        <v>32.76</v>
      </c>
    </row>
    <row r="22" spans="1:4" s="7" customFormat="1" ht="22.5" customHeight="1">
      <c r="A22" s="229" t="s">
        <v>61</v>
      </c>
      <c r="B22" s="16" t="s">
        <v>39</v>
      </c>
      <c r="C22" s="226">
        <f>'对外贸易'!B7</f>
        <v>48.82</v>
      </c>
      <c r="D22" s="227">
        <f>'对外贸易'!C7</f>
        <v>26.14</v>
      </c>
    </row>
    <row r="23" spans="1:4" s="7" customFormat="1" ht="22.5" customHeight="1">
      <c r="A23" s="229" t="s">
        <v>62</v>
      </c>
      <c r="B23" s="16" t="s">
        <v>39</v>
      </c>
      <c r="C23" s="226">
        <v>280.37</v>
      </c>
      <c r="D23" s="227">
        <v>18.1</v>
      </c>
    </row>
    <row r="24" spans="1:4" s="7" customFormat="1" ht="22.5" customHeight="1">
      <c r="A24" s="229" t="s">
        <v>63</v>
      </c>
      <c r="B24" s="16" t="s">
        <v>64</v>
      </c>
      <c r="C24" s="226">
        <v>2.49</v>
      </c>
      <c r="D24" s="227">
        <v>-3.4</v>
      </c>
    </row>
    <row r="25" spans="1:4" s="7" customFormat="1" ht="22.5" customHeight="1">
      <c r="A25" s="229" t="s">
        <v>65</v>
      </c>
      <c r="B25" s="16" t="s">
        <v>39</v>
      </c>
      <c r="C25" s="226">
        <f>'[2]Sheet1'!$C$6/10000</f>
        <v>2853.2399854759</v>
      </c>
      <c r="D25" s="227">
        <f>'[2]Sheet1'!$F$6</f>
        <v>8.926851982844724</v>
      </c>
    </row>
    <row r="26" spans="1:4" s="7" customFormat="1" ht="22.5" customHeight="1">
      <c r="A26" s="229" t="s">
        <v>66</v>
      </c>
      <c r="B26" s="16" t="s">
        <v>39</v>
      </c>
      <c r="C26" s="226">
        <f>'[2]Sheet1'!$C$7/10000</f>
        <v>1644.4879979057</v>
      </c>
      <c r="D26" s="227">
        <f>'[2]Sheet1'!$F$7</f>
        <v>7.896062544913946</v>
      </c>
    </row>
    <row r="27" spans="1:4" s="7" customFormat="1" ht="22.5" customHeight="1">
      <c r="A27" s="229" t="s">
        <v>67</v>
      </c>
      <c r="B27" s="16" t="s">
        <v>39</v>
      </c>
      <c r="C27" s="226">
        <f>'[2]Sheet1'!$C$12/10000</f>
        <v>1787.2029996872</v>
      </c>
      <c r="D27" s="227">
        <f>'[2]Sheet1'!$F$12</f>
        <v>22.7832156785783</v>
      </c>
    </row>
    <row r="28" spans="1:4" s="7" customFormat="1" ht="22.5" customHeight="1">
      <c r="A28" s="229" t="s">
        <v>68</v>
      </c>
      <c r="B28" s="16" t="s">
        <v>7</v>
      </c>
      <c r="C28" s="228" t="s">
        <v>51</v>
      </c>
      <c r="D28" s="227">
        <f>'人民生活和物价'!D5</f>
        <v>101.74405223</v>
      </c>
    </row>
    <row r="29" spans="1:4" s="7" customFormat="1" ht="22.5" customHeight="1">
      <c r="A29" s="230" t="s">
        <v>69</v>
      </c>
      <c r="B29" s="16" t="s">
        <v>70</v>
      </c>
      <c r="C29" s="286" t="s">
        <v>40</v>
      </c>
      <c r="D29" s="287"/>
    </row>
    <row r="30" spans="1:4" s="7" customFormat="1" ht="22.5" customHeight="1">
      <c r="A30" s="230" t="s">
        <v>71</v>
      </c>
      <c r="B30" s="16" t="s">
        <v>70</v>
      </c>
      <c r="C30" s="288"/>
      <c r="D30" s="289"/>
    </row>
  </sheetData>
  <sheetProtection/>
  <mergeCells count="3">
    <mergeCell ref="A1:D1"/>
    <mergeCell ref="C4:D7"/>
    <mergeCell ref="C29:D30"/>
  </mergeCells>
  <printOptions horizontalCentered="1"/>
  <pageMargins left="0.7006944444444444" right="0.7006944444444444" top="0.5902777777777778" bottom="0.3541666666666667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7">
      <selection activeCell="B16" sqref="B16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67" customWidth="1"/>
  </cols>
  <sheetData>
    <row r="1" spans="1:4" ht="24.75">
      <c r="A1" s="290" t="s">
        <v>72</v>
      </c>
      <c r="B1" s="290"/>
      <c r="C1" s="220"/>
      <c r="D1" s="220"/>
    </row>
    <row r="2" spans="1:4" ht="15.75">
      <c r="A2" s="221"/>
      <c r="B2" s="221"/>
      <c r="D2"/>
    </row>
    <row r="3" spans="1:2" ht="24" customHeight="1">
      <c r="A3" s="6" t="s">
        <v>73</v>
      </c>
      <c r="B3" s="222" t="s">
        <v>74</v>
      </c>
    </row>
    <row r="4" spans="1:2" ht="24" customHeight="1">
      <c r="A4" s="223" t="s">
        <v>75</v>
      </c>
      <c r="B4" s="204">
        <f>'[3]Sheet1'!$G$22</f>
        <v>7.2</v>
      </c>
    </row>
    <row r="5" spans="1:2" ht="24" customHeight="1">
      <c r="A5" s="150" t="s">
        <v>76</v>
      </c>
      <c r="B5" s="215">
        <f>'[3]Sheet1'!G23</f>
        <v>11</v>
      </c>
    </row>
    <row r="6" spans="1:2" ht="24" customHeight="1">
      <c r="A6" s="150" t="s">
        <v>77</v>
      </c>
      <c r="B6" s="215">
        <f>'[3]Sheet1'!G24</f>
        <v>7.540494648115612</v>
      </c>
    </row>
    <row r="7" spans="1:2" ht="24" customHeight="1">
      <c r="A7" s="150" t="s">
        <v>78</v>
      </c>
      <c r="B7" s="215">
        <f>'[3]Sheet1'!G25</f>
        <v>10.8</v>
      </c>
    </row>
    <row r="8" spans="1:2" ht="24" customHeight="1">
      <c r="A8" s="150" t="s">
        <v>79</v>
      </c>
      <c r="B8" s="215">
        <f>'[3]Sheet1'!G26</f>
        <v>-7.1</v>
      </c>
    </row>
    <row r="9" spans="1:2" ht="24" customHeight="1">
      <c r="A9" s="150" t="s">
        <v>80</v>
      </c>
      <c r="B9" s="215">
        <f>'[3]Sheet1'!G27</f>
        <v>3.7141415434059724</v>
      </c>
    </row>
    <row r="10" spans="1:2" ht="24" customHeight="1">
      <c r="A10" s="150" t="s">
        <v>81</v>
      </c>
      <c r="B10" s="215">
        <f>'[3]Sheet1'!G28</f>
        <v>10.5</v>
      </c>
    </row>
    <row r="11" spans="1:2" ht="24" customHeight="1">
      <c r="A11" s="150" t="s">
        <v>82</v>
      </c>
      <c r="B11" s="215">
        <f>'[3]Sheet1'!G29</f>
        <v>-3.3</v>
      </c>
    </row>
    <row r="12" spans="1:2" ht="24" customHeight="1">
      <c r="A12" s="150" t="s">
        <v>83</v>
      </c>
      <c r="B12" s="215">
        <f>'[3]Sheet1'!G30</f>
        <v>9.5</v>
      </c>
    </row>
    <row r="13" spans="1:2" ht="24" customHeight="1">
      <c r="A13" s="150" t="s">
        <v>84</v>
      </c>
      <c r="B13" s="215">
        <f>'[3]Sheet1'!G31</f>
        <v>-3.4</v>
      </c>
    </row>
    <row r="14" spans="1:2" ht="24" customHeight="1">
      <c r="A14" s="150" t="s">
        <v>85</v>
      </c>
      <c r="B14" s="215">
        <f>'[3]Sheet1'!G32</f>
        <v>8.9</v>
      </c>
    </row>
    <row r="15" spans="1:2" ht="24" customHeight="1">
      <c r="A15" s="150" t="s">
        <v>86</v>
      </c>
      <c r="B15" s="215">
        <f>'[3]Sheet1'!G33</f>
        <v>12.9</v>
      </c>
    </row>
    <row r="16" spans="1:2" ht="24" customHeight="1">
      <c r="A16" s="175" t="s">
        <v>87</v>
      </c>
      <c r="B16" s="219">
        <f>'[3]Sheet1'!G34</f>
        <v>10.1</v>
      </c>
    </row>
  </sheetData>
  <sheetProtection/>
  <mergeCells count="1">
    <mergeCell ref="A1:B1"/>
  </mergeCells>
  <printOptions horizontalCentered="1"/>
  <pageMargins left="0.7513888888888889" right="0.7513888888888889" top="0.5902777777777778" bottom="0.46805555555555556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7">
      <selection activeCell="B5" sqref="B5"/>
    </sheetView>
  </sheetViews>
  <sheetFormatPr defaultColWidth="8.00390625" defaultRowHeight="14.25"/>
  <cols>
    <col min="1" max="1" width="34.50390625" style="210" customWidth="1"/>
    <col min="2" max="2" width="13.50390625" style="0" customWidth="1"/>
  </cols>
  <sheetData>
    <row r="1" spans="1:2" s="206" customFormat="1" ht="24.75">
      <c r="A1" s="291" t="s">
        <v>88</v>
      </c>
      <c r="B1" s="291"/>
    </row>
    <row r="2" spans="1:2" s="206" customFormat="1" ht="19.5">
      <c r="A2" s="211"/>
      <c r="B2" s="212"/>
    </row>
    <row r="3" spans="1:2" s="207" customFormat="1" ht="29.25" customHeight="1">
      <c r="A3" s="213" t="s">
        <v>89</v>
      </c>
      <c r="B3" s="214" t="s">
        <v>90</v>
      </c>
    </row>
    <row r="4" spans="1:2" s="208" customFormat="1" ht="29.25" customHeight="1">
      <c r="A4" s="213" t="s">
        <v>91</v>
      </c>
      <c r="B4" s="215">
        <f>'[3]Sheet1'!G38</f>
        <v>7</v>
      </c>
    </row>
    <row r="5" spans="1:2" s="197" customFormat="1" ht="29.25" customHeight="1">
      <c r="A5" s="216" t="s">
        <v>92</v>
      </c>
      <c r="B5" s="215">
        <f>'[3]Sheet1'!G39</f>
        <v>1.6</v>
      </c>
    </row>
    <row r="6" spans="1:2" s="197" customFormat="1" ht="29.25" customHeight="1">
      <c r="A6" s="216" t="s">
        <v>93</v>
      </c>
      <c r="B6" s="215">
        <f>'[3]Sheet1'!G40</f>
        <v>-13.9</v>
      </c>
    </row>
    <row r="7" spans="1:2" s="197" customFormat="1" ht="29.25" customHeight="1">
      <c r="A7" s="216" t="s">
        <v>94</v>
      </c>
      <c r="B7" s="215">
        <f>'[3]Sheet1'!G41</f>
        <v>-1.8541695085341843</v>
      </c>
    </row>
    <row r="8" spans="1:2" s="197" customFormat="1" ht="29.25" customHeight="1">
      <c r="A8" s="216" t="s">
        <v>95</v>
      </c>
      <c r="B8" s="215">
        <f>'[3]Sheet1'!G42</f>
        <v>10.9</v>
      </c>
    </row>
    <row r="9" spans="1:2" s="197" customFormat="1" ht="29.25" customHeight="1">
      <c r="A9" s="216" t="s">
        <v>96</v>
      </c>
      <c r="B9" s="215">
        <f>'[3]Sheet1'!G43</f>
        <v>11.9</v>
      </c>
    </row>
    <row r="10" spans="1:2" s="209" customFormat="1" ht="29.25" customHeight="1">
      <c r="A10" s="217" t="s">
        <v>97</v>
      </c>
      <c r="B10" s="215">
        <f>'[3]Sheet1'!G44</f>
        <v>11.1</v>
      </c>
    </row>
    <row r="11" spans="1:2" s="209" customFormat="1" ht="29.25" customHeight="1">
      <c r="A11" s="217" t="s">
        <v>98</v>
      </c>
      <c r="B11" s="215">
        <f>'[3]Sheet1'!G45</f>
        <v>8.9</v>
      </c>
    </row>
    <row r="12" spans="1:2" s="209" customFormat="1" ht="29.25" customHeight="1">
      <c r="A12" s="217" t="s">
        <v>99</v>
      </c>
      <c r="B12" s="215">
        <f>'[3]Sheet1'!G46</f>
        <v>2.2757483788169424</v>
      </c>
    </row>
    <row r="13" spans="1:2" s="209" customFormat="1" ht="29.25" customHeight="1">
      <c r="A13" s="217" t="s">
        <v>100</v>
      </c>
      <c r="B13" s="215">
        <f>'[3]Sheet1'!G47</f>
        <v>10.9</v>
      </c>
    </row>
    <row r="14" spans="1:2" s="209" customFormat="1" ht="29.25" customHeight="1">
      <c r="A14" s="218" t="s">
        <v>101</v>
      </c>
      <c r="B14" s="219">
        <f>'[3]Sheet1'!G48</f>
        <v>7.3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7">
      <selection activeCell="B4" sqref="B4"/>
    </sheetView>
  </sheetViews>
  <sheetFormatPr defaultColWidth="8.00390625" defaultRowHeight="14.25"/>
  <cols>
    <col min="1" max="1" width="40.50390625" style="199" customWidth="1"/>
    <col min="2" max="2" width="15.50390625" style="0" customWidth="1"/>
  </cols>
  <sheetData>
    <row r="1" spans="1:2" ht="24.75">
      <c r="A1" s="292" t="s">
        <v>102</v>
      </c>
      <c r="B1" s="292"/>
    </row>
    <row r="2" spans="1:2" ht="19.5">
      <c r="A2" s="200"/>
      <c r="B2" s="201"/>
    </row>
    <row r="3" spans="1:2" s="197" customFormat="1" ht="30.75" customHeight="1">
      <c r="A3" s="6" t="s">
        <v>73</v>
      </c>
      <c r="B3" s="202" t="s">
        <v>74</v>
      </c>
    </row>
    <row r="4" spans="1:3" ht="33.75" customHeight="1">
      <c r="A4" s="203" t="s">
        <v>103</v>
      </c>
      <c r="B4" s="204">
        <f>'[3]Sheet1'!G56</f>
        <v>7.4</v>
      </c>
      <c r="C4" s="2"/>
    </row>
    <row r="5" spans="1:3" ht="33.75" customHeight="1">
      <c r="A5" s="205" t="s">
        <v>104</v>
      </c>
      <c r="B5" s="204">
        <f>'[3]Sheet1'!G57</f>
        <v>8.4</v>
      </c>
      <c r="C5" s="2"/>
    </row>
    <row r="6" spans="1:3" ht="33.75" customHeight="1">
      <c r="A6" s="205" t="s">
        <v>105</v>
      </c>
      <c r="B6" s="204">
        <f>'[3]Sheet1'!G58</f>
        <v>3.8</v>
      </c>
      <c r="C6" s="2"/>
    </row>
    <row r="7" spans="1:3" ht="33.75" customHeight="1">
      <c r="A7" s="205" t="s">
        <v>106</v>
      </c>
      <c r="B7" s="204">
        <f>'[3]Sheet1'!G59</f>
        <v>9.2</v>
      </c>
      <c r="C7" s="2"/>
    </row>
    <row r="8" spans="1:3" ht="33.75" customHeight="1">
      <c r="A8" s="205" t="s">
        <v>107</v>
      </c>
      <c r="B8" s="204">
        <f>'[3]Sheet1'!G60</f>
        <v>9.9</v>
      </c>
      <c r="C8" s="2"/>
    </row>
    <row r="9" spans="1:3" ht="33.75" customHeight="1">
      <c r="A9" s="205" t="s">
        <v>108</v>
      </c>
      <c r="B9" s="204">
        <f>'[3]Sheet1'!G61</f>
        <v>9.8</v>
      </c>
      <c r="C9" s="2"/>
    </row>
    <row r="10" spans="1:3" ht="33.75" customHeight="1">
      <c r="A10" s="205" t="s">
        <v>109</v>
      </c>
      <c r="B10" s="204">
        <f>'[3]Sheet1'!G62</f>
        <v>10.3</v>
      </c>
      <c r="C10" s="2"/>
    </row>
    <row r="11" spans="1:3" ht="33.75" customHeight="1">
      <c r="A11" s="205" t="s">
        <v>110</v>
      </c>
      <c r="B11" s="204">
        <f>'[3]Sheet1'!G63</f>
        <v>10.6</v>
      </c>
      <c r="C11" s="2"/>
    </row>
    <row r="12" spans="1:3" ht="33.75" customHeight="1">
      <c r="A12" s="205" t="s">
        <v>111</v>
      </c>
      <c r="B12" s="204">
        <f>'[3]Sheet1'!G64</f>
        <v>5.6</v>
      </c>
      <c r="C12" s="2"/>
    </row>
    <row r="13" spans="1:3" ht="33.75" customHeight="1">
      <c r="A13" s="205" t="s">
        <v>112</v>
      </c>
      <c r="B13" s="204">
        <f>'[3]Sheet1'!G65</f>
        <v>9.4</v>
      </c>
      <c r="C13" s="2"/>
    </row>
    <row r="14" spans="1:2" ht="33.75" customHeight="1">
      <c r="A14" s="205" t="s">
        <v>113</v>
      </c>
      <c r="B14" s="204">
        <f>'[3]Sheet1'!G66</f>
        <v>4.5</v>
      </c>
    </row>
    <row r="15" spans="1:2" s="198" customFormat="1" ht="10.5">
      <c r="A15" s="293"/>
      <c r="B15" s="293"/>
    </row>
  </sheetData>
  <sheetProtection/>
  <mergeCells count="2">
    <mergeCell ref="A1:B1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0">
      <selection activeCell="A16" sqref="A16:IV16"/>
    </sheetView>
  </sheetViews>
  <sheetFormatPr defaultColWidth="7.875" defaultRowHeight="14.25"/>
  <cols>
    <col min="1" max="1" width="20.50390625" style="179" customWidth="1"/>
    <col min="2" max="2" width="12.875" style="179" customWidth="1"/>
    <col min="3" max="3" width="11.25390625" style="179" customWidth="1"/>
    <col min="4" max="4" width="15.125" style="179" customWidth="1"/>
    <col min="5" max="5" width="9.75390625" style="179" customWidth="1"/>
    <col min="6" max="6" width="9.75390625" style="179" bestFit="1" customWidth="1"/>
    <col min="7" max="16384" width="7.875" style="179" customWidth="1"/>
  </cols>
  <sheetData>
    <row r="1" spans="1:6" ht="25.5" customHeight="1">
      <c r="A1" s="294" t="s">
        <v>114</v>
      </c>
      <c r="B1" s="294"/>
      <c r="C1" s="294"/>
      <c r="D1" s="294"/>
      <c r="E1" s="294"/>
      <c r="F1" s="294"/>
    </row>
    <row r="2" spans="1:6" ht="15.75">
      <c r="A2" s="180"/>
      <c r="B2" s="180"/>
      <c r="C2" s="180"/>
      <c r="D2" s="295"/>
      <c r="E2" s="295"/>
      <c r="F2" s="180"/>
    </row>
    <row r="3" spans="1:6" s="177" customFormat="1" ht="28.5" customHeight="1">
      <c r="A3" s="301"/>
      <c r="B3" s="296" t="s">
        <v>47</v>
      </c>
      <c r="C3" s="297"/>
      <c r="D3" s="296" t="s">
        <v>115</v>
      </c>
      <c r="E3" s="297"/>
      <c r="F3" s="181"/>
    </row>
    <row r="4" spans="1:6" s="178" customFormat="1" ht="30" customHeight="1">
      <c r="A4" s="301"/>
      <c r="B4" s="182" t="s">
        <v>116</v>
      </c>
      <c r="C4" s="182" t="s">
        <v>117</v>
      </c>
      <c r="D4" s="182" t="s">
        <v>116</v>
      </c>
      <c r="E4" s="182" t="s">
        <v>117</v>
      </c>
      <c r="F4" s="181"/>
    </row>
    <row r="5" spans="1:7" s="178" customFormat="1" ht="27.75" customHeight="1">
      <c r="A5" s="183" t="s">
        <v>118</v>
      </c>
      <c r="B5" s="184">
        <f>'[4]6'!B7</f>
        <v>603877.5481</v>
      </c>
      <c r="C5" s="185">
        <f>'[4]6'!D7</f>
        <v>3.65</v>
      </c>
      <c r="D5" s="186">
        <f>'[4]6'!E7</f>
        <v>300084.0773</v>
      </c>
      <c r="E5" s="185">
        <f>'[4]6'!G7</f>
        <v>-8.22</v>
      </c>
      <c r="F5" s="187"/>
      <c r="G5" s="188"/>
    </row>
    <row r="6" spans="1:8" s="177" customFormat="1" ht="27.75" customHeight="1">
      <c r="A6" s="189" t="s">
        <v>119</v>
      </c>
      <c r="B6" s="190">
        <f>'[4]6'!B8</f>
        <v>20502.0481</v>
      </c>
      <c r="C6" s="191">
        <f>'[4]6'!D8</f>
        <v>-33.5399699900377</v>
      </c>
      <c r="D6" s="192">
        <f>'[4]6'!E8</f>
        <v>20502.0481</v>
      </c>
      <c r="E6" s="191">
        <f>'[4]6'!G8</f>
        <v>-33.5399699900377</v>
      </c>
      <c r="F6" s="187"/>
      <c r="G6" s="188"/>
      <c r="H6" s="178"/>
    </row>
    <row r="7" spans="1:8" s="177" customFormat="1" ht="27.75" customHeight="1">
      <c r="A7" s="189" t="s">
        <v>120</v>
      </c>
      <c r="B7" s="190">
        <f>'[4]6'!B9</f>
        <v>283788.9087</v>
      </c>
      <c r="C7" s="191">
        <f>'[4]6'!D9</f>
        <v>2.2347659399902104</v>
      </c>
      <c r="D7" s="192">
        <f>'[4]6'!E9</f>
        <v>176358.7076</v>
      </c>
      <c r="E7" s="191">
        <f>'[4]6'!G9</f>
        <v>-5.189355136727327</v>
      </c>
      <c r="F7" s="187"/>
      <c r="G7" s="188"/>
      <c r="H7" s="178"/>
    </row>
    <row r="8" spans="1:8" s="177" customFormat="1" ht="27.75" customHeight="1">
      <c r="A8" s="189" t="s">
        <v>121</v>
      </c>
      <c r="B8" s="190">
        <f>'[4]6'!B10</f>
        <v>16114.604</v>
      </c>
      <c r="C8" s="191">
        <f>'[4]6'!D10</f>
        <v>16.426116620003555</v>
      </c>
      <c r="D8" s="192">
        <f>'[4]6'!E10</f>
        <v>8162.2153</v>
      </c>
      <c r="E8" s="191">
        <f>'[4]6'!G10</f>
        <v>4.515497144517813</v>
      </c>
      <c r="F8" s="187"/>
      <c r="G8" s="188"/>
      <c r="H8" s="178"/>
    </row>
    <row r="9" spans="1:8" s="177" customFormat="1" ht="27.75" customHeight="1">
      <c r="A9" s="189" t="s">
        <v>122</v>
      </c>
      <c r="B9" s="190">
        <f>'[4]6'!B11</f>
        <v>12495.632</v>
      </c>
      <c r="C9" s="191">
        <f>'[4]6'!D11</f>
        <v>17.710307701413328</v>
      </c>
      <c r="D9" s="192">
        <f>'[4]6'!E11</f>
        <v>2639.7306</v>
      </c>
      <c r="E9" s="191">
        <f>'[4]6'!G11</f>
        <v>9.451296168282939</v>
      </c>
      <c r="F9" s="187"/>
      <c r="G9" s="188"/>
      <c r="H9" s="178"/>
    </row>
    <row r="10" spans="1:8" s="177" customFormat="1" ht="27.75" customHeight="1">
      <c r="A10" s="189" t="s">
        <v>123</v>
      </c>
      <c r="B10" s="190">
        <f>'[4]6'!B12</f>
        <v>40738.594</v>
      </c>
      <c r="C10" s="191">
        <f>'[4]6'!D12</f>
        <v>-1.9626555310624922</v>
      </c>
      <c r="D10" s="192">
        <f>'[4]6'!E12</f>
        <v>17133.8617</v>
      </c>
      <c r="E10" s="191">
        <f>'[4]6'!G12</f>
        <v>-23.28657842232735</v>
      </c>
      <c r="F10" s="187"/>
      <c r="G10" s="188"/>
      <c r="H10" s="178"/>
    </row>
    <row r="11" spans="1:8" s="177" customFormat="1" ht="27.75" customHeight="1">
      <c r="A11" s="189" t="s">
        <v>124</v>
      </c>
      <c r="B11" s="190">
        <f>'[4]6'!B13</f>
        <v>30811.233</v>
      </c>
      <c r="C11" s="191">
        <f>'[4]6'!D13</f>
        <v>9.483558189088628</v>
      </c>
      <c r="D11" s="192">
        <f>'[4]6'!E13</f>
        <v>7414.6129</v>
      </c>
      <c r="E11" s="191">
        <f>'[4]6'!G13</f>
        <v>-12.485794280622704</v>
      </c>
      <c r="F11" s="187"/>
      <c r="G11" s="188"/>
      <c r="H11" s="178"/>
    </row>
    <row r="12" spans="1:8" s="177" customFormat="1" ht="27.75" customHeight="1">
      <c r="A12" s="189" t="s">
        <v>125</v>
      </c>
      <c r="B12" s="190">
        <f>'[4]6'!B14</f>
        <v>40685.752</v>
      </c>
      <c r="C12" s="191">
        <f>'[4]6'!D14</f>
        <v>15.937400603005816</v>
      </c>
      <c r="D12" s="192">
        <f>'[4]6'!E14</f>
        <v>7919.3128</v>
      </c>
      <c r="E12" s="191">
        <f>'[4]6'!G14</f>
        <v>-2.039326088356204</v>
      </c>
      <c r="F12" s="187"/>
      <c r="G12" s="188"/>
      <c r="H12" s="178"/>
    </row>
    <row r="13" spans="1:8" s="177" customFormat="1" ht="27.75" customHeight="1">
      <c r="A13" s="189" t="s">
        <v>126</v>
      </c>
      <c r="B13" s="190">
        <f>'[4]6'!B15</f>
        <v>65671.2567</v>
      </c>
      <c r="C13" s="191">
        <f>'[4]6'!D15</f>
        <v>15.419464119563614</v>
      </c>
      <c r="D13" s="192">
        <f>'[4]6'!E15</f>
        <v>23521.8352</v>
      </c>
      <c r="E13" s="191">
        <f>'[4]6'!G15</f>
        <v>9.548469268542233</v>
      </c>
      <c r="F13" s="187"/>
      <c r="G13" s="188"/>
      <c r="H13" s="178"/>
    </row>
    <row r="14" spans="1:8" s="177" customFormat="1" ht="27.75" customHeight="1">
      <c r="A14" s="189" t="s">
        <v>127</v>
      </c>
      <c r="B14" s="190">
        <f>'[4]6'!B16</f>
        <v>44934.54</v>
      </c>
      <c r="C14" s="191">
        <f>'[4]6'!D16</f>
        <v>6.033095973452552</v>
      </c>
      <c r="D14" s="192">
        <f>'[4]6'!E16</f>
        <v>13014.6498</v>
      </c>
      <c r="E14" s="191">
        <f>'[4]6'!G16</f>
        <v>-13.155043458212115</v>
      </c>
      <c r="F14" s="187"/>
      <c r="G14" s="188"/>
      <c r="H14" s="178"/>
    </row>
    <row r="15" spans="1:8" s="177" customFormat="1" ht="27.75" customHeight="1">
      <c r="A15" s="189" t="s">
        <v>128</v>
      </c>
      <c r="B15" s="190">
        <f>'[4]6'!B17</f>
        <v>41576.982</v>
      </c>
      <c r="C15" s="191">
        <f>'[4]6'!D17</f>
        <v>5.032414438882525</v>
      </c>
      <c r="D15" s="192">
        <f>'[4]6'!E17</f>
        <v>21649.2029</v>
      </c>
      <c r="E15" s="191">
        <f>'[4]6'!G17</f>
        <v>-4.16901470447152</v>
      </c>
      <c r="F15" s="187"/>
      <c r="G15" s="188"/>
      <c r="H15" s="178"/>
    </row>
    <row r="16" spans="1:8" s="177" customFormat="1" ht="27.75" customHeight="1">
      <c r="A16" s="193" t="s">
        <v>129</v>
      </c>
      <c r="B16" s="194">
        <f>'[4]6'!B18</f>
        <v>6557.9976</v>
      </c>
      <c r="C16" s="195">
        <f>'[4]6'!D18</f>
        <v>8.219996580788113</v>
      </c>
      <c r="D16" s="196">
        <f>'[4]6'!E18</f>
        <v>1767.9004</v>
      </c>
      <c r="E16" s="195">
        <f>'[4]6'!G18</f>
        <v>-8.927174828772925</v>
      </c>
      <c r="F16" s="187"/>
      <c r="G16" s="188"/>
      <c r="H16" s="178"/>
    </row>
    <row r="17" spans="1:6" ht="15.75">
      <c r="A17" s="298" t="s">
        <v>130</v>
      </c>
      <c r="B17" s="299"/>
      <c r="C17" s="299"/>
      <c r="D17" s="300"/>
      <c r="E17" s="300"/>
      <c r="F17" s="300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0">
      <selection activeCell="C4" sqref="C4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302" t="s">
        <v>131</v>
      </c>
      <c r="B1" s="302"/>
      <c r="C1" s="302"/>
      <c r="D1" s="302"/>
    </row>
    <row r="2" ht="15.75">
      <c r="D2" s="1"/>
    </row>
    <row r="3" spans="1:4" ht="32.25" customHeight="1">
      <c r="A3" s="166" t="s">
        <v>73</v>
      </c>
      <c r="B3" s="167" t="s">
        <v>132</v>
      </c>
      <c r="C3" s="168" t="s">
        <v>36</v>
      </c>
      <c r="D3" s="169" t="s">
        <v>117</v>
      </c>
    </row>
    <row r="4" spans="1:4" ht="29.25" customHeight="1">
      <c r="A4" s="170" t="s">
        <v>133</v>
      </c>
      <c r="B4" s="171" t="s">
        <v>134</v>
      </c>
      <c r="C4" s="172">
        <f>'[5]5月'!E4</f>
        <v>3508.7108000000003</v>
      </c>
      <c r="D4" s="173">
        <f>'[5]5月'!M4</f>
        <v>-10.575108827517298</v>
      </c>
    </row>
    <row r="5" spans="1:4" ht="29.25" customHeight="1">
      <c r="A5" s="174" t="s">
        <v>135</v>
      </c>
      <c r="B5" s="151" t="s">
        <v>134</v>
      </c>
      <c r="C5" s="135">
        <f>'[5]5月'!E5</f>
        <v>3506.8908</v>
      </c>
      <c r="D5" s="62">
        <f>'[5]5月'!M5</f>
        <v>-10.602811242932376</v>
      </c>
    </row>
    <row r="6" spans="1:4" ht="29.25" customHeight="1">
      <c r="A6" s="174" t="s">
        <v>136</v>
      </c>
      <c r="B6" s="151" t="s">
        <v>134</v>
      </c>
      <c r="C6" s="135">
        <f>'[5]5月'!E6</f>
        <v>1.82</v>
      </c>
      <c r="D6" s="62">
        <f>'[5]5月'!M6</f>
        <v>121.95121951219514</v>
      </c>
    </row>
    <row r="7" spans="1:4" ht="29.25" customHeight="1">
      <c r="A7" s="153" t="s">
        <v>137</v>
      </c>
      <c r="B7" s="171" t="s">
        <v>138</v>
      </c>
      <c r="C7" s="135">
        <f>'[5]5月'!E7</f>
        <v>176759.3785</v>
      </c>
      <c r="D7" s="62">
        <f>'[5]5月'!M7</f>
        <v>-13.677863612400714</v>
      </c>
    </row>
    <row r="8" spans="1:4" ht="29.25" customHeight="1">
      <c r="A8" s="174" t="s">
        <v>139</v>
      </c>
      <c r="B8" s="151" t="s">
        <v>138</v>
      </c>
      <c r="C8" s="135">
        <f>'[5]5月'!E8</f>
        <v>176737.5385</v>
      </c>
      <c r="D8" s="62">
        <f>'[5]5月'!M8</f>
        <v>-13.68299881570097</v>
      </c>
    </row>
    <row r="9" spans="1:4" ht="29.25" customHeight="1">
      <c r="A9" s="174" t="s">
        <v>140</v>
      </c>
      <c r="B9" s="151" t="s">
        <v>138</v>
      </c>
      <c r="C9" s="135">
        <f>'[5]5月'!E9</f>
        <v>21.84</v>
      </c>
      <c r="D9" s="62">
        <f>'[5]5月'!M9</f>
        <v>66.46341463414635</v>
      </c>
    </row>
    <row r="10" spans="1:4" ht="29.25" customHeight="1">
      <c r="A10" s="170" t="s">
        <v>141</v>
      </c>
      <c r="B10" s="171" t="s">
        <v>142</v>
      </c>
      <c r="C10" s="135">
        <f>'[5]5月'!E10</f>
        <v>13922.892899999999</v>
      </c>
      <c r="D10" s="62">
        <f>'[5]5月'!M10</f>
        <v>9.990235654885396</v>
      </c>
    </row>
    <row r="11" spans="1:4" ht="29.25" customHeight="1">
      <c r="A11" s="174" t="s">
        <v>143</v>
      </c>
      <c r="B11" s="151" t="s">
        <v>142</v>
      </c>
      <c r="C11" s="135">
        <f>'[5]5月'!E11</f>
        <v>10117.4067</v>
      </c>
      <c r="D11" s="62">
        <f>'[5]5月'!M11</f>
        <v>11.23566676598351</v>
      </c>
    </row>
    <row r="12" spans="1:4" ht="29.25" customHeight="1">
      <c r="A12" s="174" t="s">
        <v>144</v>
      </c>
      <c r="B12" s="151" t="s">
        <v>142</v>
      </c>
      <c r="C12" s="135">
        <f>'[5]5月'!E12</f>
        <v>3805.4862000000003</v>
      </c>
      <c r="D12" s="62">
        <f>'[5]5月'!M12</f>
        <v>6.810801191974122</v>
      </c>
    </row>
    <row r="13" spans="1:4" ht="29.25" customHeight="1">
      <c r="A13" s="153" t="s">
        <v>145</v>
      </c>
      <c r="B13" s="171" t="s">
        <v>146</v>
      </c>
      <c r="C13" s="135">
        <f>'[5]5月'!E13</f>
        <v>1854405.1530999998</v>
      </c>
      <c r="D13" s="62">
        <f>'[5]5月'!M13</f>
        <v>6.701537616186599</v>
      </c>
    </row>
    <row r="14" spans="1:4" ht="29.25" customHeight="1">
      <c r="A14" s="174" t="s">
        <v>147</v>
      </c>
      <c r="B14" s="151" t="s">
        <v>146</v>
      </c>
      <c r="C14" s="135">
        <f>'[5]5月'!E14</f>
        <v>1542453.7866999998</v>
      </c>
      <c r="D14" s="62">
        <f>'[5]5月'!M14</f>
        <v>5.339172398843004</v>
      </c>
    </row>
    <row r="15" spans="1:4" ht="29.25" customHeight="1">
      <c r="A15" s="174" t="s">
        <v>148</v>
      </c>
      <c r="B15" s="151" t="s">
        <v>146</v>
      </c>
      <c r="C15" s="135">
        <f>'[5]5月'!E15</f>
        <v>311951.3664</v>
      </c>
      <c r="D15" s="62">
        <f>'[5]5月'!M15</f>
        <v>13.991071336095857</v>
      </c>
    </row>
    <row r="16" spans="1:4" ht="29.25" customHeight="1">
      <c r="A16" s="153" t="s">
        <v>149</v>
      </c>
      <c r="B16" s="171" t="s">
        <v>142</v>
      </c>
      <c r="C16" s="135">
        <f>'[5]5月'!E16</f>
        <v>4448.0054</v>
      </c>
      <c r="D16" s="62">
        <f>'[5]5月'!M16</f>
        <v>4.0298855420058</v>
      </c>
    </row>
    <row r="17" spans="1:4" ht="29.25" customHeight="1">
      <c r="A17" s="175" t="s">
        <v>150</v>
      </c>
      <c r="B17" s="176" t="s">
        <v>151</v>
      </c>
      <c r="C17" s="276">
        <f>'[5]5月'!E17</f>
        <v>204222</v>
      </c>
      <c r="D17" s="65">
        <f>'[5]5月'!M17</f>
        <v>17.75064000553519</v>
      </c>
    </row>
    <row r="18" spans="1:4" ht="15.75">
      <c r="A18" s="303" t="s">
        <v>152</v>
      </c>
      <c r="B18" s="303"/>
      <c r="C18" s="303"/>
      <c r="D18" s="303"/>
    </row>
  </sheetData>
  <sheetProtection/>
  <mergeCells count="2">
    <mergeCell ref="A1:D1"/>
    <mergeCell ref="A18:D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2">
      <selection activeCell="B28" sqref="B28:B3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" bestFit="1" customWidth="1"/>
  </cols>
  <sheetData>
    <row r="1" spans="1:4" ht="24.75">
      <c r="A1" s="302" t="s">
        <v>52</v>
      </c>
      <c r="B1" s="302"/>
      <c r="C1" s="91"/>
      <c r="D1" s="91"/>
    </row>
    <row r="3" spans="1:2" ht="17.25">
      <c r="A3" s="70"/>
      <c r="B3" s="160"/>
    </row>
    <row r="4" spans="1:4" ht="24.75" customHeight="1">
      <c r="A4" s="161" t="s">
        <v>73</v>
      </c>
      <c r="B4" s="145" t="s">
        <v>117</v>
      </c>
      <c r="D4"/>
    </row>
    <row r="5" spans="1:2" s="48" customFormat="1" ht="23.25" customHeight="1">
      <c r="A5" s="162" t="s">
        <v>153</v>
      </c>
      <c r="B5" s="163">
        <f>'[6]T085622_1'!E6</f>
        <v>14.3</v>
      </c>
    </row>
    <row r="6" spans="1:2" s="48" customFormat="1" ht="23.25" customHeight="1">
      <c r="A6" s="164" t="s">
        <v>154</v>
      </c>
      <c r="B6" s="163" t="str">
        <f>'[6]T085622_1'!E7</f>
        <v>  </v>
      </c>
    </row>
    <row r="7" spans="1:2" s="48" customFormat="1" ht="23.25" customHeight="1">
      <c r="A7" s="164" t="s">
        <v>155</v>
      </c>
      <c r="B7" s="163">
        <f>'[6]T085622_1'!E8</f>
        <v>6</v>
      </c>
    </row>
    <row r="8" spans="1:2" s="48" customFormat="1" ht="23.25" customHeight="1">
      <c r="A8" s="164" t="s">
        <v>156</v>
      </c>
      <c r="B8" s="163">
        <f>'[6]T085622_1'!E9</f>
        <v>20.5</v>
      </c>
    </row>
    <row r="9" spans="1:2" s="48" customFormat="1" ht="23.25" customHeight="1">
      <c r="A9" s="164" t="s">
        <v>157</v>
      </c>
      <c r="B9" s="163">
        <f>'[6]T085622_1'!E10</f>
        <v>20.5</v>
      </c>
    </row>
    <row r="10" spans="1:2" s="48" customFormat="1" ht="23.25" customHeight="1">
      <c r="A10" s="164" t="s">
        <v>158</v>
      </c>
      <c r="B10" s="163" t="str">
        <f>'[6]T085622_1'!E11</f>
        <v>  </v>
      </c>
    </row>
    <row r="11" spans="1:2" s="48" customFormat="1" ht="23.25" customHeight="1">
      <c r="A11" s="164" t="s">
        <v>159</v>
      </c>
      <c r="B11" s="163">
        <f>'[6]T085622_1'!E12</f>
        <v>-74.6</v>
      </c>
    </row>
    <row r="12" spans="1:2" s="48" customFormat="1" ht="23.25" customHeight="1">
      <c r="A12" s="164" t="s">
        <v>160</v>
      </c>
      <c r="B12" s="163">
        <f>'[6]T085622_1'!E13</f>
        <v>16</v>
      </c>
    </row>
    <row r="13" spans="1:2" s="48" customFormat="1" ht="23.25" customHeight="1">
      <c r="A13" s="164" t="s">
        <v>161</v>
      </c>
      <c r="B13" s="163" t="str">
        <f>'[6]T085622_1'!E14</f>
        <v>  </v>
      </c>
    </row>
    <row r="14" spans="1:2" s="48" customFormat="1" ht="23.25" customHeight="1">
      <c r="A14" s="164" t="s">
        <v>162</v>
      </c>
      <c r="B14" s="163">
        <f>'[6]T085622_1'!E15</f>
        <v>13.7</v>
      </c>
    </row>
    <row r="15" spans="1:2" s="48" customFormat="1" ht="23.25" customHeight="1">
      <c r="A15" s="164" t="s">
        <v>163</v>
      </c>
      <c r="B15" s="163">
        <f>'[6]T085622_1'!E16</f>
        <v>25.7</v>
      </c>
    </row>
    <row r="16" spans="1:2" s="48" customFormat="1" ht="23.25" customHeight="1">
      <c r="A16" s="164" t="s">
        <v>164</v>
      </c>
      <c r="B16" s="163">
        <f>'[6]T085622_1'!E17</f>
        <v>7.4</v>
      </c>
    </row>
    <row r="17" spans="1:2" s="48" customFormat="1" ht="23.25" customHeight="1">
      <c r="A17" s="164" t="s">
        <v>165</v>
      </c>
      <c r="B17" s="163" t="str">
        <f>'[6]T085622_1'!E18</f>
        <v>  </v>
      </c>
    </row>
    <row r="18" spans="1:4" s="48" customFormat="1" ht="22.5" customHeight="1">
      <c r="A18" s="164" t="s">
        <v>166</v>
      </c>
      <c r="B18" s="163">
        <f>'[6]T085622_1'!E19</f>
        <v>-2.1</v>
      </c>
      <c r="C18"/>
      <c r="D18" s="2"/>
    </row>
    <row r="19" spans="1:5" ht="22.5" customHeight="1">
      <c r="A19" s="164" t="s">
        <v>167</v>
      </c>
      <c r="B19" s="163">
        <f>'[6]T085622_1'!E20</f>
        <v>23.9</v>
      </c>
      <c r="E19" s="48"/>
    </row>
    <row r="20" spans="1:5" ht="22.5" customHeight="1">
      <c r="A20" s="164" t="s">
        <v>168</v>
      </c>
      <c r="B20" s="163">
        <f>'[6]T085622_1'!E21</f>
        <v>5.1</v>
      </c>
      <c r="E20" s="48"/>
    </row>
    <row r="21" spans="1:5" ht="22.5" customHeight="1">
      <c r="A21" s="164" t="s">
        <v>169</v>
      </c>
      <c r="B21" s="163">
        <f>'[6]T085622_1'!E22</f>
        <v>64.4</v>
      </c>
      <c r="E21" s="48"/>
    </row>
    <row r="22" spans="1:5" ht="22.5" customHeight="1">
      <c r="A22" s="164" t="s">
        <v>170</v>
      </c>
      <c r="B22" s="163">
        <f>'[6]T085622_1'!E23</f>
        <v>22.8</v>
      </c>
      <c r="E22" s="48"/>
    </row>
    <row r="23" spans="1:5" s="159" customFormat="1" ht="22.5" customHeight="1">
      <c r="A23" s="164" t="s">
        <v>171</v>
      </c>
      <c r="B23" s="163">
        <f>'[6]T085622_1'!E26</f>
        <v>28.5</v>
      </c>
      <c r="C23"/>
      <c r="D23" s="2"/>
      <c r="E23" s="48"/>
    </row>
    <row r="24" spans="1:5" s="159" customFormat="1" ht="22.5" customHeight="1">
      <c r="A24" s="164" t="s">
        <v>172</v>
      </c>
      <c r="B24" s="163">
        <f>'[6]T085622_1'!E27</f>
        <v>18.9</v>
      </c>
      <c r="C24"/>
      <c r="D24" s="2"/>
      <c r="E24" s="48"/>
    </row>
    <row r="25" spans="1:5" s="159" customFormat="1" ht="22.5" customHeight="1">
      <c r="A25" s="164" t="s">
        <v>173</v>
      </c>
      <c r="B25" s="163">
        <f>'[6]T085622_1'!E28</f>
        <v>-5.1</v>
      </c>
      <c r="C25"/>
      <c r="D25" s="2"/>
      <c r="E25" s="48"/>
    </row>
    <row r="26" spans="1:5" ht="22.5" customHeight="1">
      <c r="A26" s="164" t="s">
        <v>174</v>
      </c>
      <c r="B26" s="163">
        <f>'[6]T085622_1'!E29</f>
        <v>15.7</v>
      </c>
      <c r="E26" s="48"/>
    </row>
    <row r="27" spans="1:5" ht="17.25">
      <c r="A27" s="164" t="s">
        <v>175</v>
      </c>
      <c r="B27" s="163" t="str">
        <f>'[6]T085622_1'!E30</f>
        <v>  </v>
      </c>
      <c r="E27" s="48"/>
    </row>
    <row r="28" spans="1:5" ht="17.25">
      <c r="A28" s="164" t="s">
        <v>176</v>
      </c>
      <c r="B28" s="163">
        <f>'[6]T085622_1'!E31</f>
        <v>13.3</v>
      </c>
      <c r="E28" s="48"/>
    </row>
    <row r="29" spans="1:5" ht="17.25">
      <c r="A29" s="164" t="s">
        <v>177</v>
      </c>
      <c r="B29" s="163">
        <f>'[6]T085622_1'!E32</f>
        <v>41.3</v>
      </c>
      <c r="E29" s="48"/>
    </row>
    <row r="30" spans="1:5" ht="17.25">
      <c r="A30" s="164" t="s">
        <v>178</v>
      </c>
      <c r="B30" s="163">
        <f>'[6]T085622_1'!E33</f>
        <v>16.2</v>
      </c>
      <c r="E30" s="48"/>
    </row>
    <row r="31" spans="1:5" ht="17.25">
      <c r="A31" s="165" t="s">
        <v>179</v>
      </c>
      <c r="B31" s="163">
        <f>'[6]T085622_1'!E34</f>
        <v>2.1</v>
      </c>
      <c r="E31" s="48"/>
    </row>
  </sheetData>
  <sheetProtection/>
  <mergeCells count="1">
    <mergeCell ref="A1:B1"/>
  </mergeCells>
  <printOptions horizontalCentered="1"/>
  <pageMargins left="0.66875" right="0.7513888888888889" top="0.6298611111111111" bottom="0.9798611111111111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6">
      <selection activeCell="D18" sqref="D18"/>
    </sheetView>
  </sheetViews>
  <sheetFormatPr defaultColWidth="8.00390625" defaultRowHeight="14.25"/>
  <cols>
    <col min="1" max="1" width="25.50390625" style="0" customWidth="1"/>
    <col min="2" max="2" width="12.75390625" style="140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92" t="s">
        <v>180</v>
      </c>
      <c r="B1" s="292"/>
      <c r="C1" s="292"/>
      <c r="D1" s="292"/>
      <c r="E1" s="141"/>
      <c r="F1" s="141"/>
    </row>
    <row r="2" spans="1:6" ht="17.25">
      <c r="A2" s="70"/>
      <c r="B2" s="50"/>
      <c r="C2" s="70"/>
      <c r="D2" s="142"/>
      <c r="E2" s="143"/>
      <c r="F2" s="143"/>
    </row>
    <row r="3" spans="1:4" ht="36.75" customHeight="1">
      <c r="A3" s="72" t="s">
        <v>181</v>
      </c>
      <c r="B3" s="72" t="s">
        <v>132</v>
      </c>
      <c r="C3" s="144" t="s">
        <v>182</v>
      </c>
      <c r="D3" s="145" t="s">
        <v>117</v>
      </c>
    </row>
    <row r="4" spans="1:4" s="1" customFormat="1" ht="28.5" customHeight="1">
      <c r="A4" s="146" t="s">
        <v>183</v>
      </c>
      <c r="B4" s="147" t="s">
        <v>39</v>
      </c>
      <c r="C4" s="148">
        <f>'[7]1、X40039_2019年5月'!$F10/10000</f>
        <v>63.661</v>
      </c>
      <c r="D4" s="149">
        <f>'[7]1、X40039_2019年5月'!$K10</f>
        <v>15.72</v>
      </c>
    </row>
    <row r="5" spans="1:7" ht="28.5" customHeight="1">
      <c r="A5" s="150" t="s">
        <v>184</v>
      </c>
      <c r="B5" s="151" t="s">
        <v>39</v>
      </c>
      <c r="C5" s="148">
        <f>'[7]1、X40039_2019年5月'!$F11/10000</f>
        <v>49.6943</v>
      </c>
      <c r="D5" s="149">
        <f>'[7]1、X40039_2019年5月'!$K11</f>
        <v>31.36</v>
      </c>
      <c r="F5" s="1"/>
      <c r="G5" s="1"/>
    </row>
    <row r="6" spans="1:7" ht="28.5" customHeight="1">
      <c r="A6" s="150" t="s">
        <v>185</v>
      </c>
      <c r="B6" s="152" t="s">
        <v>39</v>
      </c>
      <c r="C6" s="148">
        <f>'[7]1、X40039_2019年5月'!$F12/10000</f>
        <v>4.8025</v>
      </c>
      <c r="D6" s="149">
        <f>'[7]1、X40039_2019年5月'!$K12</f>
        <v>-22.89</v>
      </c>
      <c r="F6" s="1"/>
      <c r="G6" s="1"/>
    </row>
    <row r="7" spans="1:4" s="1" customFormat="1" ht="28.5" customHeight="1">
      <c r="A7" s="153" t="s">
        <v>55</v>
      </c>
      <c r="B7" s="154" t="s">
        <v>56</v>
      </c>
      <c r="C7" s="148">
        <f>'[7]1、X40039_2019年5月'!$F13/10000</f>
        <v>159.1453</v>
      </c>
      <c r="D7" s="149">
        <f>'[7]1、X40039_2019年5月'!$K13</f>
        <v>5.42</v>
      </c>
    </row>
    <row r="8" spans="1:7" ht="28.5" customHeight="1">
      <c r="A8" s="150" t="s">
        <v>184</v>
      </c>
      <c r="B8" s="152" t="s">
        <v>56</v>
      </c>
      <c r="C8" s="148">
        <f>'[7]1、X40039_2019年5月'!$F14/10000</f>
        <v>137.9941</v>
      </c>
      <c r="D8" s="149">
        <f>'[7]1、X40039_2019年5月'!$K14</f>
        <v>2.98</v>
      </c>
      <c r="F8" s="1"/>
      <c r="G8" s="1"/>
    </row>
    <row r="9" spans="1:7" ht="28.5" customHeight="1">
      <c r="A9" s="153" t="s">
        <v>57</v>
      </c>
      <c r="B9" s="154" t="s">
        <v>39</v>
      </c>
      <c r="C9" s="148">
        <f>'[7]1、X40039_2019年5月'!$F15/10000</f>
        <v>102.8526</v>
      </c>
      <c r="D9" s="149">
        <f>'[7]1、X40039_2019年5月'!$K15</f>
        <v>12.83</v>
      </c>
      <c r="F9" s="1"/>
      <c r="G9" s="1"/>
    </row>
    <row r="10" spans="1:4" s="1" customFormat="1" ht="28.5" customHeight="1">
      <c r="A10" s="150" t="s">
        <v>184</v>
      </c>
      <c r="B10" s="152" t="s">
        <v>39</v>
      </c>
      <c r="C10" s="148">
        <f>'[7]1、X40039_2019年5月'!$F16/10000</f>
        <v>88.4604</v>
      </c>
      <c r="D10" s="149">
        <f>'[7]1、X40039_2019年5月'!$K16</f>
        <v>27.27</v>
      </c>
    </row>
    <row r="11" spans="1:8" ht="28.5" customHeight="1">
      <c r="A11" s="153" t="s">
        <v>186</v>
      </c>
      <c r="B11" s="154" t="s">
        <v>56</v>
      </c>
      <c r="C11" s="148">
        <f>'[7]1、X40039_2019年5月'!$F17/10000</f>
        <v>2122.1497</v>
      </c>
      <c r="D11" s="149">
        <f>'[7]1、X40039_2019年5月'!$K17</f>
        <v>35.48</v>
      </c>
      <c r="F11" s="1"/>
      <c r="G11" s="1"/>
      <c r="H11" s="1"/>
    </row>
    <row r="12" spans="1:8" ht="28.5" customHeight="1">
      <c r="A12" s="150" t="s">
        <v>184</v>
      </c>
      <c r="B12" s="152" t="s">
        <v>56</v>
      </c>
      <c r="C12" s="148">
        <f>'[7]1、X40039_2019年5月'!$F18/10000</f>
        <v>1647.5649</v>
      </c>
      <c r="D12" s="149">
        <f>'[7]1、X40039_2019年5月'!$K18</f>
        <v>36.31</v>
      </c>
      <c r="F12" s="1"/>
      <c r="G12" s="1"/>
      <c r="H12" s="1"/>
    </row>
    <row r="13" spans="1:4" s="1" customFormat="1" ht="28.5" customHeight="1">
      <c r="A13" s="153" t="s">
        <v>187</v>
      </c>
      <c r="B13" s="154" t="s">
        <v>56</v>
      </c>
      <c r="C13" s="148">
        <f>'[7]1、X40039_2019年5月'!$F19/10000</f>
        <v>241.5301</v>
      </c>
      <c r="D13" s="149">
        <f>'[7]1、X40039_2019年5月'!$K19</f>
        <v>39.02</v>
      </c>
    </row>
    <row r="14" spans="1:8" ht="28.5" customHeight="1">
      <c r="A14" s="150" t="s">
        <v>184</v>
      </c>
      <c r="B14" s="152" t="s">
        <v>56</v>
      </c>
      <c r="C14" s="148">
        <f>'[7]1、X40039_2019年5月'!$F20/10000</f>
        <v>191.1189</v>
      </c>
      <c r="D14" s="149">
        <f>'[7]1、X40039_2019年5月'!$K20</f>
        <v>37.02</v>
      </c>
      <c r="F14" s="1"/>
      <c r="G14" s="1"/>
      <c r="H14" s="1"/>
    </row>
    <row r="15" spans="1:8" ht="28.5" customHeight="1">
      <c r="A15" s="153" t="s">
        <v>188</v>
      </c>
      <c r="B15" s="154" t="s">
        <v>56</v>
      </c>
      <c r="C15" s="148">
        <f>'[7]1、X40039_2019年5月'!$F21/10000</f>
        <v>141.8731</v>
      </c>
      <c r="D15" s="149">
        <f>'[7]1、X40039_2019年5月'!$K21</f>
        <v>113.01</v>
      </c>
      <c r="F15" s="1"/>
      <c r="G15" s="1"/>
      <c r="H15" s="1"/>
    </row>
    <row r="16" spans="1:7" ht="28.5" customHeight="1">
      <c r="A16" s="150" t="s">
        <v>184</v>
      </c>
      <c r="B16" s="152" t="s">
        <v>56</v>
      </c>
      <c r="C16" s="148">
        <f>'[7]1、X40039_2019年5月'!$F22/10000</f>
        <v>109.4503</v>
      </c>
      <c r="D16" s="149">
        <f>'[7]1、X40039_2019年5月'!$K22</f>
        <v>103.54</v>
      </c>
      <c r="F16" s="1"/>
      <c r="G16" s="1"/>
    </row>
    <row r="17" spans="1:7" ht="28.5" customHeight="1">
      <c r="A17" s="155" t="s">
        <v>189</v>
      </c>
      <c r="B17" s="156" t="s">
        <v>56</v>
      </c>
      <c r="C17" s="148">
        <f>'[7]1、X40039_2019年5月'!$F27/10000</f>
        <v>124.3431</v>
      </c>
      <c r="D17" s="149">
        <f>'[7]1、X40039_2019年5月'!$K27</f>
        <v>-10.55</v>
      </c>
      <c r="F17" s="1"/>
      <c r="G17" s="1"/>
    </row>
    <row r="18" spans="1:7" ht="28.5" customHeight="1">
      <c r="A18" s="157" t="s">
        <v>184</v>
      </c>
      <c r="B18" s="158" t="s">
        <v>56</v>
      </c>
      <c r="C18" s="148">
        <f>'[7]1、X40039_2019年5月'!$F28/10000</f>
        <v>68.9016</v>
      </c>
      <c r="D18" s="149">
        <f>'[7]1、X40039_2019年5月'!$K28</f>
        <v>-12.39</v>
      </c>
      <c r="F18" s="1"/>
      <c r="G18" s="1"/>
    </row>
    <row r="19" spans="1:4" ht="17.25">
      <c r="A19" s="70"/>
      <c r="B19" s="50"/>
      <c r="C19" s="70"/>
      <c r="D19" s="70"/>
    </row>
    <row r="20" spans="1:4" ht="17.25">
      <c r="A20" s="70"/>
      <c r="B20" s="50"/>
      <c r="C20" s="70"/>
      <c r="D20" s="70"/>
    </row>
    <row r="21" spans="1:4" ht="17.25">
      <c r="A21" s="70"/>
      <c r="B21" s="50"/>
      <c r="C21" s="70"/>
      <c r="D21" s="70"/>
    </row>
    <row r="22" spans="1:4" ht="17.25">
      <c r="A22" s="70"/>
      <c r="B22" s="50"/>
      <c r="C22" s="70"/>
      <c r="D22" s="70"/>
    </row>
    <row r="23" spans="1:4" ht="17.25">
      <c r="A23" s="70"/>
      <c r="B23" s="50"/>
      <c r="C23" s="70"/>
      <c r="D23" s="70"/>
    </row>
    <row r="24" spans="1:4" ht="17.25">
      <c r="A24" s="70"/>
      <c r="B24" s="50"/>
      <c r="C24" s="70"/>
      <c r="D24" s="70"/>
    </row>
    <row r="25" spans="1:4" ht="17.25">
      <c r="A25" s="70"/>
      <c r="B25" s="50"/>
      <c r="C25" s="70"/>
      <c r="D25" s="70"/>
    </row>
    <row r="26" spans="1:4" ht="17.25">
      <c r="A26" s="70"/>
      <c r="B26" s="50"/>
      <c r="C26" s="70"/>
      <c r="D26" s="70"/>
    </row>
    <row r="27" spans="1:4" ht="17.25">
      <c r="A27" s="70"/>
      <c r="B27" s="50"/>
      <c r="C27" s="70"/>
      <c r="D27" s="70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2019-06-19T07:05:00Z</cp:lastPrinted>
  <dcterms:created xsi:type="dcterms:W3CDTF">2003-01-07T10:46:14Z</dcterms:created>
  <dcterms:modified xsi:type="dcterms:W3CDTF">2019-06-26T02:42:33Z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